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. TRANSPARENCIA 2022\"/>
    </mc:Choice>
  </mc:AlternateContent>
  <xr:revisionPtr revIDLastSave="0" documentId="13_ncr:1_{27531A8C-13B9-4EE5-A2A7-B540C4094C08}" xr6:coauthVersionLast="36" xr6:coauthVersionMax="36" xr10:uidLastSave="{00000000-0000-0000-0000-000000000000}"/>
  <bookViews>
    <workbookView xWindow="0" yWindow="0" windowWidth="20490" windowHeight="7080" firstSheet="1" activeTab="1" xr2:uid="{00000000-000D-0000-FFFF-FFFF00000000}"/>
  </bookViews>
  <sheets>
    <sheet name="REP_EPG034_EjecucionPresupuesta" sheetId="1" state="hidden" r:id="rId1"/>
    <sheet name="FEBRERO" sheetId="2" r:id="rId2"/>
  </sheets>
  <calcPr calcId="191029"/>
</workbook>
</file>

<file path=xl/calcChain.xml><?xml version="1.0" encoding="utf-8"?>
<calcChain xmlns="http://schemas.openxmlformats.org/spreadsheetml/2006/main">
  <c r="J15" i="2" l="1"/>
  <c r="J23" i="2"/>
  <c r="I6" i="2"/>
  <c r="J6" i="2" s="1"/>
  <c r="I7" i="2"/>
  <c r="J7" i="2" s="1"/>
  <c r="I8" i="2"/>
  <c r="J8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I5" i="2"/>
  <c r="J5" i="2" s="1"/>
  <c r="H6" i="2"/>
  <c r="H7" i="2"/>
  <c r="H8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5" i="2"/>
  <c r="G6" i="2"/>
  <c r="G7" i="2"/>
  <c r="G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5" i="2"/>
  <c r="F6" i="2"/>
  <c r="F7" i="2"/>
  <c r="F8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5" i="2"/>
  <c r="E24" i="2"/>
  <c r="D24" i="2"/>
  <c r="C24" i="2"/>
  <c r="B24" i="2"/>
  <c r="E9" i="2"/>
  <c r="D9" i="2"/>
  <c r="C9" i="2"/>
  <c r="B9" i="2"/>
  <c r="F9" i="2" l="1"/>
  <c r="F24" i="2"/>
  <c r="G9" i="2"/>
  <c r="G24" i="2"/>
  <c r="H9" i="2"/>
  <c r="H24" i="2"/>
  <c r="I9" i="2"/>
  <c r="J9" i="2" s="1"/>
  <c r="I24" i="2"/>
  <c r="J24" i="2" s="1"/>
  <c r="B25" i="2"/>
  <c r="E25" i="2"/>
  <c r="H25" i="2" s="1"/>
  <c r="C25" i="2"/>
  <c r="D25" i="2"/>
  <c r="F25" i="2" l="1"/>
  <c r="I25" i="2"/>
  <c r="J25" i="2" s="1"/>
  <c r="G25" i="2"/>
</calcChain>
</file>

<file path=xl/sharedStrings.xml><?xml version="1.0" encoding="utf-8"?>
<sst xmlns="http://schemas.openxmlformats.org/spreadsheetml/2006/main" count="423" uniqueCount="115">
  <si>
    <t>Año Fiscal:</t>
  </si>
  <si>
    <t/>
  </si>
  <si>
    <t>Vigencia:</t>
  </si>
  <si>
    <t>Actual</t>
  </si>
  <si>
    <t>Periodo:</t>
  </si>
  <si>
    <t>Enero-Febrero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</si>
  <si>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</si>
  <si>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</si>
  <si>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</si>
  <si>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</si>
  <si>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</si>
  <si>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</si>
  <si>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</si>
  <si>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</si>
  <si>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</si>
  <si>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</si>
  <si>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</si>
  <si>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</si>
  <si>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</si>
  <si>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</si>
  <si>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</si>
  <si>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</si>
  <si>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</si>
  <si>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</si>
  <si>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</si>
  <si>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</si>
  <si>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</si>
  <si>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</si>
  <si>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</si>
  <si>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</si>
  <si>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</si>
  <si>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</si>
  <si>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</si>
  <si>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41-05-00</t>
  </si>
  <si>
    <t>CENTRO DE MEMORIA HISTÓRICA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</si>
  <si>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</si>
  <si>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</si>
  <si>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</si>
  <si>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</si>
  <si>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</si>
  <si>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</si>
  <si>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</si>
  <si>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</si>
  <si>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</si>
  <si>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</si>
  <si>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</si>
  <si>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</si>
  <si>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</si>
  <si>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</si>
  <si>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</si>
  <si>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</si>
  <si>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</si>
  <si>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</si>
  <si>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</si>
  <si>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</si>
  <si>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</si>
  <si>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</si>
  <si>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</si>
  <si>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</si>
  <si>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</si>
  <si>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</si>
  <si>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C-4101-1500-8</t>
  </si>
  <si>
    <t>C</t>
  </si>
  <si>
    <t>4101</t>
  </si>
  <si>
    <t>1500</t>
  </si>
  <si>
    <t>8</t>
  </si>
  <si>
    <t>IMPLEMENTACIÓN DE UNA SOLUCIÓN INMOBILIARIA PARA LA CONSTRUCCIÓN DEL MUSEO NACIONAL DE LA MEMORIA EN  BOGOTÁ-[PREVIO CONCEPTO  DNP]</t>
  </si>
  <si>
    <t>13</t>
  </si>
  <si>
    <t>C-4101-1500-10</t>
  </si>
  <si>
    <t>APLICACIÓN DEL MECANISMO NO JUDICIAL DE CONTRIBUCIÓN A LA VERDAD Y LA MEMORIA HISTÓRICA A NIVEL  NACIONAL</t>
  </si>
  <si>
    <t>C-4101-1500-11</t>
  </si>
  <si>
    <t>INCREMENTO DE LA CAPACIDAD PARA REALIZAR ACCIONES DE MEMORIA HISTÓRICA EN LOS TERRITORIOS A NIVEL   NACIONAL</t>
  </si>
  <si>
    <t>C-4101-1500-12</t>
  </si>
  <si>
    <t>12</t>
  </si>
  <si>
    <t>DESARROLLO E IMPLEMENTACIÓN DE LA ESTRATEGIA SOCIAL DEL MUSEO DE MEMORIA HISTÓRICA A NIVEL  NACIONAL</t>
  </si>
  <si>
    <t>C-4101-1500-13</t>
  </si>
  <si>
    <t>IMPLEMENTACIÓN DE LAS ACCIONES DE MEMORIA HISTÓRICA Y ARCHIVO DE DERECHOS HUMANOS A NIVEL  NACIONAL</t>
  </si>
  <si>
    <t>C-4101-1500-14</t>
  </si>
  <si>
    <t>14</t>
  </si>
  <si>
    <t>DIVULGACIÓN DE ACCIONES DE MEMORIA HISTÓRICA A NIVEL   NACIONAL</t>
  </si>
  <si>
    <t>C-4101-1500-15</t>
  </si>
  <si>
    <t>15</t>
  </si>
  <si>
    <t>DIVULGACION DE ACCIONES DE MEMORIA HISTORICA A NIVEL NACIONAL  NACIONAL</t>
  </si>
  <si>
    <t>C-4101-1500-16</t>
  </si>
  <si>
    <t>16</t>
  </si>
  <si>
    <t>IMPLEMENTACION DE LAS ACCIONES DE MEMORIA HISTORICA A NIVEL   NACIONAL</t>
  </si>
  <si>
    <t>C-4101-1500-17</t>
  </si>
  <si>
    <t>17</t>
  </si>
  <si>
    <t>FORTALECIMIENTO DE PROCESOS DE MEMORIA HISTORICA A NIVEL  NACIONAL</t>
  </si>
  <si>
    <t>C-4101-1500-18</t>
  </si>
  <si>
    <t>18</t>
  </si>
  <si>
    <t>IMPLEMENTACION DE ACCIONES DEL MUSEO DE MEMORIA A NIVEL  NACIONAL</t>
  </si>
  <si>
    <t>C-4101-1500-19</t>
  </si>
  <si>
    <t>19</t>
  </si>
  <si>
    <t>CONSOLIDACION DEL ARCHIVO DE LOS DERECHOS HUMANOS, MEMORIA HISTORICA Y CONFLICTO ARMADO Y COLECCIONES DE DERECHOS HUMANOS Y DERECHO INTERNACIONAL HUMANITARIO.  NACIONAL</t>
  </si>
  <si>
    <t>C-4199-1500-1</t>
  </si>
  <si>
    <t>4199</t>
  </si>
  <si>
    <t>1</t>
  </si>
  <si>
    <t>DESARROLLO  DE ACCIONES ENCAMINADAS A FACILITAR EL ACCESO A LA INFORMACIÓN PRODUCIDA POR EL CENTRO NACIONAL DE MEMORIA HISTÓRICA A NIVEL  NACIONAL</t>
  </si>
  <si>
    <t>C-4199-1500-2</t>
  </si>
  <si>
    <t>2</t>
  </si>
  <si>
    <t>CONSOLIDACION DE LA PLATAFORMA TECNOLOGICA PARA LA ADECUADA GESTION DE LA INFORMACION DEL CENTRO NACIONAL DE MEMORIA HISTORICA A NIVEL   NACIONAL</t>
  </si>
  <si>
    <t xml:space="preserve">GASTOS DE PERSONAL </t>
  </si>
  <si>
    <t xml:space="preserve">TRANSFERENCIAS </t>
  </si>
  <si>
    <t>GASTOS POR TRIBUTOS, MULTAS, SANCIONES E INTERESES DE MORA</t>
  </si>
  <si>
    <t xml:space="preserve">FUNCIONAMIENTO </t>
  </si>
  <si>
    <t>INVERSIÓN</t>
  </si>
  <si>
    <t xml:space="preserve">TOTAL PRESUPUESTO </t>
  </si>
  <si>
    <t>%COM</t>
  </si>
  <si>
    <t>%OBL</t>
  </si>
  <si>
    <t>%PAG</t>
  </si>
  <si>
    <t>DIRECCIÓN ADMINISTRATIVA Y FINANCIERA</t>
  </si>
  <si>
    <t>Ejecución Presupuestal a 28 de febrero de 2022</t>
  </si>
  <si>
    <t>APR. NO COMPROMETIDA</t>
  </si>
  <si>
    <t>%APR. NO COMPROMETIDA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</si>
</sst>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left" vertical="center" wrapText="1" readingOrder="1"/>
    </xf>
    <xf numFmtId="164" fontId="7" fillId="0" borderId="2" xfId="0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7" fontId="8" fillId="0" borderId="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7" fontId="9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readingOrder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9" fontId="8" fillId="0" borderId="2" xfId="1" applyFont="1" applyFill="1" applyBorder="1" applyAlignment="1">
      <alignment horizontal="center" vertical="center"/>
    </xf>
    <xf numFmtId="9" fontId="9" fillId="0" borderId="2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0</xdr:col>
      <xdr:colOff>1409700</xdr:colOff>
      <xdr:row>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104775" y="38100"/>
          <a:ext cx="1304925" cy="43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8"/>
  <sheetViews>
    <sheetView showGridLines="0" workbookViewId="0">
      <selection activeCell="C6" sqref="C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1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22.5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41</v>
      </c>
      <c r="Q5" s="7">
        <v>6775000000</v>
      </c>
      <c r="R5" s="7">
        <v>0</v>
      </c>
      <c r="S5" s="7">
        <v>0</v>
      </c>
      <c r="T5" s="7">
        <v>6775000000</v>
      </c>
      <c r="U5" s="7">
        <v>0</v>
      </c>
      <c r="V5" s="7">
        <v>6775000000</v>
      </c>
      <c r="W5" s="7">
        <v>0</v>
      </c>
      <c r="X5" s="7">
        <v>1048481217</v>
      </c>
      <c r="Y5" s="7">
        <v>1048481217</v>
      </c>
      <c r="Z5" s="7">
        <v>1048481217</v>
      </c>
      <c r="AA5" s="7">
        <v>1048481217</v>
      </c>
    </row>
    <row r="6" spans="1:27" ht="22.5" x14ac:dyDescent="0.25">
      <c r="A6" s="4" t="s">
        <v>33</v>
      </c>
      <c r="B6" s="5" t="s">
        <v>34</v>
      </c>
      <c r="C6" s="6" t="s">
        <v>42</v>
      </c>
      <c r="D6" s="4" t="s">
        <v>36</v>
      </c>
      <c r="E6" s="4" t="s">
        <v>37</v>
      </c>
      <c r="F6" s="4" t="s">
        <v>37</v>
      </c>
      <c r="G6" s="4" t="s">
        <v>43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44</v>
      </c>
      <c r="Q6" s="7">
        <v>2527000000</v>
      </c>
      <c r="R6" s="7">
        <v>0</v>
      </c>
      <c r="S6" s="7">
        <v>0</v>
      </c>
      <c r="T6" s="7">
        <v>2527000000</v>
      </c>
      <c r="U6" s="7">
        <v>0</v>
      </c>
      <c r="V6" s="7">
        <v>2527000000</v>
      </c>
      <c r="W6" s="7">
        <v>0</v>
      </c>
      <c r="X6" s="7">
        <v>371567473</v>
      </c>
      <c r="Y6" s="7">
        <v>371567473</v>
      </c>
      <c r="Z6" s="7">
        <v>371567473</v>
      </c>
      <c r="AA6" s="7">
        <v>371567473</v>
      </c>
    </row>
    <row r="7" spans="1:27" ht="33.75" x14ac:dyDescent="0.25">
      <c r="A7" s="4" t="s">
        <v>33</v>
      </c>
      <c r="B7" s="5" t="s">
        <v>34</v>
      </c>
      <c r="C7" s="6" t="s">
        <v>45</v>
      </c>
      <c r="D7" s="4" t="s">
        <v>36</v>
      </c>
      <c r="E7" s="4" t="s">
        <v>37</v>
      </c>
      <c r="F7" s="4" t="s">
        <v>37</v>
      </c>
      <c r="G7" s="4" t="s">
        <v>46</v>
      </c>
      <c r="H7" s="4"/>
      <c r="I7" s="4"/>
      <c r="J7" s="4"/>
      <c r="K7" s="4"/>
      <c r="L7" s="4"/>
      <c r="M7" s="4" t="s">
        <v>38</v>
      </c>
      <c r="N7" s="4" t="s">
        <v>39</v>
      </c>
      <c r="O7" s="4" t="s">
        <v>40</v>
      </c>
      <c r="P7" s="5" t="s">
        <v>47</v>
      </c>
      <c r="Q7" s="7">
        <v>732000000</v>
      </c>
      <c r="R7" s="7">
        <v>0</v>
      </c>
      <c r="S7" s="7">
        <v>0</v>
      </c>
      <c r="T7" s="7">
        <v>732000000</v>
      </c>
      <c r="U7" s="7">
        <v>0</v>
      </c>
      <c r="V7" s="7">
        <v>732000000</v>
      </c>
      <c r="W7" s="7">
        <v>0</v>
      </c>
      <c r="X7" s="7">
        <v>127517061</v>
      </c>
      <c r="Y7" s="7">
        <v>127517061</v>
      </c>
      <c r="Z7" s="7">
        <v>127517061</v>
      </c>
      <c r="AA7" s="7">
        <v>127517061</v>
      </c>
    </row>
    <row r="8" spans="1:27" ht="22.5" x14ac:dyDescent="0.25">
      <c r="A8" s="4" t="s">
        <v>33</v>
      </c>
      <c r="B8" s="5" t="s">
        <v>34</v>
      </c>
      <c r="C8" s="6" t="s">
        <v>48</v>
      </c>
      <c r="D8" s="4" t="s">
        <v>36</v>
      </c>
      <c r="E8" s="4" t="s">
        <v>43</v>
      </c>
      <c r="F8" s="4"/>
      <c r="G8" s="4"/>
      <c r="H8" s="4"/>
      <c r="I8" s="4"/>
      <c r="J8" s="4"/>
      <c r="K8" s="4"/>
      <c r="L8" s="4"/>
      <c r="M8" s="4" t="s">
        <v>38</v>
      </c>
      <c r="N8" s="4" t="s">
        <v>39</v>
      </c>
      <c r="O8" s="4" t="s">
        <v>40</v>
      </c>
      <c r="P8" s="5" t="s">
        <v>49</v>
      </c>
      <c r="Q8" s="7">
        <v>2912000000</v>
      </c>
      <c r="R8" s="7">
        <v>0</v>
      </c>
      <c r="S8" s="7">
        <v>0</v>
      </c>
      <c r="T8" s="7">
        <v>2912000000</v>
      </c>
      <c r="U8" s="7">
        <v>0</v>
      </c>
      <c r="V8" s="7">
        <v>1690593826.27</v>
      </c>
      <c r="W8" s="7">
        <v>1221406173.73</v>
      </c>
      <c r="X8" s="7">
        <v>1358903702.9400001</v>
      </c>
      <c r="Y8" s="7">
        <v>210083891</v>
      </c>
      <c r="Z8" s="7">
        <v>200577935</v>
      </c>
      <c r="AA8" s="7">
        <v>200577935</v>
      </c>
    </row>
    <row r="9" spans="1:27" ht="33.75" x14ac:dyDescent="0.25">
      <c r="A9" s="4" t="s">
        <v>33</v>
      </c>
      <c r="B9" s="5" t="s">
        <v>34</v>
      </c>
      <c r="C9" s="6" t="s">
        <v>50</v>
      </c>
      <c r="D9" s="4" t="s">
        <v>36</v>
      </c>
      <c r="E9" s="4" t="s">
        <v>46</v>
      </c>
      <c r="F9" s="4" t="s">
        <v>51</v>
      </c>
      <c r="G9" s="4" t="s">
        <v>43</v>
      </c>
      <c r="H9" s="4" t="s">
        <v>52</v>
      </c>
      <c r="I9" s="4"/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53</v>
      </c>
      <c r="Q9" s="7">
        <v>89000000</v>
      </c>
      <c r="R9" s="7">
        <v>0</v>
      </c>
      <c r="S9" s="7">
        <v>0</v>
      </c>
      <c r="T9" s="7">
        <v>89000000</v>
      </c>
      <c r="U9" s="7">
        <v>0</v>
      </c>
      <c r="V9" s="7">
        <v>89000000</v>
      </c>
      <c r="W9" s="7">
        <v>0</v>
      </c>
      <c r="X9" s="7">
        <v>8685838</v>
      </c>
      <c r="Y9" s="7">
        <v>8685838</v>
      </c>
      <c r="Z9" s="7">
        <v>8685838</v>
      </c>
      <c r="AA9" s="7">
        <v>8685838</v>
      </c>
    </row>
    <row r="10" spans="1:27" ht="22.5" x14ac:dyDescent="0.25">
      <c r="A10" s="4" t="s">
        <v>33</v>
      </c>
      <c r="B10" s="5" t="s">
        <v>34</v>
      </c>
      <c r="C10" s="6" t="s">
        <v>54</v>
      </c>
      <c r="D10" s="4" t="s">
        <v>36</v>
      </c>
      <c r="E10" s="4" t="s">
        <v>55</v>
      </c>
      <c r="F10" s="4" t="s">
        <v>37</v>
      </c>
      <c r="G10" s="4"/>
      <c r="H10" s="4"/>
      <c r="I10" s="4"/>
      <c r="J10" s="4"/>
      <c r="K10" s="4"/>
      <c r="L10" s="4"/>
      <c r="M10" s="4" t="s">
        <v>38</v>
      </c>
      <c r="N10" s="4" t="s">
        <v>39</v>
      </c>
      <c r="O10" s="4" t="s">
        <v>40</v>
      </c>
      <c r="P10" s="5" t="s">
        <v>56</v>
      </c>
      <c r="Q10" s="7">
        <v>205600</v>
      </c>
      <c r="R10" s="7">
        <v>0</v>
      </c>
      <c r="S10" s="7">
        <v>0</v>
      </c>
      <c r="T10" s="7">
        <v>205600</v>
      </c>
      <c r="U10" s="7">
        <v>0</v>
      </c>
      <c r="V10" s="7">
        <v>0</v>
      </c>
      <c r="W10" s="7">
        <v>205600</v>
      </c>
      <c r="X10" s="7">
        <v>0</v>
      </c>
      <c r="Y10" s="7">
        <v>0</v>
      </c>
      <c r="Z10" s="7">
        <v>0</v>
      </c>
      <c r="AA10" s="7">
        <v>0</v>
      </c>
    </row>
    <row r="11" spans="1:27" ht="22.5" x14ac:dyDescent="0.25">
      <c r="A11" s="4" t="s">
        <v>33</v>
      </c>
      <c r="B11" s="5" t="s">
        <v>34</v>
      </c>
      <c r="C11" s="6" t="s">
        <v>57</v>
      </c>
      <c r="D11" s="4" t="s">
        <v>36</v>
      </c>
      <c r="E11" s="4" t="s">
        <v>55</v>
      </c>
      <c r="F11" s="4" t="s">
        <v>51</v>
      </c>
      <c r="G11" s="4" t="s">
        <v>37</v>
      </c>
      <c r="H11" s="4"/>
      <c r="I11" s="4"/>
      <c r="J11" s="4"/>
      <c r="K11" s="4"/>
      <c r="L11" s="4"/>
      <c r="M11" s="4" t="s">
        <v>38</v>
      </c>
      <c r="N11" s="4" t="s">
        <v>58</v>
      </c>
      <c r="O11" s="4" t="s">
        <v>59</v>
      </c>
      <c r="P11" s="5" t="s">
        <v>60</v>
      </c>
      <c r="Q11" s="7">
        <v>114300000</v>
      </c>
      <c r="R11" s="7">
        <v>0</v>
      </c>
      <c r="S11" s="7">
        <v>0</v>
      </c>
      <c r="T11" s="7">
        <v>114300000</v>
      </c>
      <c r="U11" s="7">
        <v>0</v>
      </c>
      <c r="V11" s="7">
        <v>0</v>
      </c>
      <c r="W11" s="7">
        <v>114300000</v>
      </c>
      <c r="X11" s="7">
        <v>0</v>
      </c>
      <c r="Y11" s="7">
        <v>0</v>
      </c>
      <c r="Z11" s="7">
        <v>0</v>
      </c>
      <c r="AA11" s="7">
        <v>0</v>
      </c>
    </row>
    <row r="12" spans="1:27" ht="67.5" x14ac:dyDescent="0.25">
      <c r="A12" s="4" t="s">
        <v>33</v>
      </c>
      <c r="B12" s="5" t="s">
        <v>34</v>
      </c>
      <c r="C12" s="6" t="s">
        <v>61</v>
      </c>
      <c r="D12" s="4" t="s">
        <v>62</v>
      </c>
      <c r="E12" s="4" t="s">
        <v>63</v>
      </c>
      <c r="F12" s="4" t="s">
        <v>64</v>
      </c>
      <c r="G12" s="4" t="s">
        <v>65</v>
      </c>
      <c r="H12" s="4"/>
      <c r="I12" s="4"/>
      <c r="J12" s="4"/>
      <c r="K12" s="4"/>
      <c r="L12" s="4"/>
      <c r="M12" s="4" t="s">
        <v>38</v>
      </c>
      <c r="N12" s="4" t="s">
        <v>58</v>
      </c>
      <c r="O12" s="4" t="s">
        <v>40</v>
      </c>
      <c r="P12" s="5" t="s">
        <v>66</v>
      </c>
      <c r="Q12" s="7">
        <v>12605552116</v>
      </c>
      <c r="R12" s="7">
        <v>0</v>
      </c>
      <c r="S12" s="7">
        <v>0</v>
      </c>
      <c r="T12" s="7">
        <v>12605552116</v>
      </c>
      <c r="U12" s="7">
        <v>0</v>
      </c>
      <c r="V12" s="7">
        <v>12605552116</v>
      </c>
      <c r="W12" s="7">
        <v>0</v>
      </c>
      <c r="X12" s="7">
        <v>12605552116</v>
      </c>
      <c r="Y12" s="7">
        <v>0</v>
      </c>
      <c r="Z12" s="7">
        <v>0</v>
      </c>
      <c r="AA12" s="7">
        <v>0</v>
      </c>
    </row>
    <row r="13" spans="1:27" ht="67.5" x14ac:dyDescent="0.25">
      <c r="A13" s="4" t="s">
        <v>33</v>
      </c>
      <c r="B13" s="5" t="s">
        <v>34</v>
      </c>
      <c r="C13" s="6" t="s">
        <v>61</v>
      </c>
      <c r="D13" s="4" t="s">
        <v>62</v>
      </c>
      <c r="E13" s="4" t="s">
        <v>63</v>
      </c>
      <c r="F13" s="4" t="s">
        <v>64</v>
      </c>
      <c r="G13" s="4" t="s">
        <v>65</v>
      </c>
      <c r="H13" s="4"/>
      <c r="I13" s="4"/>
      <c r="J13" s="4"/>
      <c r="K13" s="4"/>
      <c r="L13" s="4"/>
      <c r="M13" s="4" t="s">
        <v>38</v>
      </c>
      <c r="N13" s="4" t="s">
        <v>67</v>
      </c>
      <c r="O13" s="4" t="s">
        <v>40</v>
      </c>
      <c r="P13" s="5" t="s">
        <v>66</v>
      </c>
      <c r="Q13" s="7">
        <v>10000000000</v>
      </c>
      <c r="R13" s="7">
        <v>0</v>
      </c>
      <c r="S13" s="7">
        <v>0</v>
      </c>
      <c r="T13" s="7">
        <v>10000000000</v>
      </c>
      <c r="U13" s="7">
        <v>0</v>
      </c>
      <c r="V13" s="7">
        <v>10000000000</v>
      </c>
      <c r="W13" s="7">
        <v>0</v>
      </c>
      <c r="X13" s="7">
        <v>10000000000</v>
      </c>
      <c r="Y13" s="7">
        <v>0</v>
      </c>
      <c r="Z13" s="7">
        <v>0</v>
      </c>
      <c r="AA13" s="7">
        <v>0</v>
      </c>
    </row>
    <row r="14" spans="1:27" ht="45" x14ac:dyDescent="0.25">
      <c r="A14" s="4" t="s">
        <v>33</v>
      </c>
      <c r="B14" s="5" t="s">
        <v>34</v>
      </c>
      <c r="C14" s="6" t="s">
        <v>68</v>
      </c>
      <c r="D14" s="4" t="s">
        <v>62</v>
      </c>
      <c r="E14" s="4" t="s">
        <v>63</v>
      </c>
      <c r="F14" s="4" t="s">
        <v>64</v>
      </c>
      <c r="G14" s="4" t="s">
        <v>39</v>
      </c>
      <c r="H14" s="4"/>
      <c r="I14" s="4"/>
      <c r="J14" s="4"/>
      <c r="K14" s="4"/>
      <c r="L14" s="4"/>
      <c r="M14" s="4" t="s">
        <v>38</v>
      </c>
      <c r="N14" s="4" t="s">
        <v>58</v>
      </c>
      <c r="O14" s="4" t="s">
        <v>40</v>
      </c>
      <c r="P14" s="5" t="s">
        <v>69</v>
      </c>
      <c r="Q14" s="7">
        <v>3200000000</v>
      </c>
      <c r="R14" s="7">
        <v>0</v>
      </c>
      <c r="S14" s="7">
        <v>0</v>
      </c>
      <c r="T14" s="7">
        <v>3200000000</v>
      </c>
      <c r="U14" s="7">
        <v>0</v>
      </c>
      <c r="V14" s="7">
        <v>3185000000</v>
      </c>
      <c r="W14" s="7">
        <v>15000000</v>
      </c>
      <c r="X14" s="7">
        <v>2863650243</v>
      </c>
      <c r="Y14" s="7">
        <v>98364542</v>
      </c>
      <c r="Z14" s="7">
        <v>92811526</v>
      </c>
      <c r="AA14" s="7">
        <v>92524568</v>
      </c>
    </row>
    <row r="15" spans="1:27" ht="56.25" x14ac:dyDescent="0.25">
      <c r="A15" s="4" t="s">
        <v>33</v>
      </c>
      <c r="B15" s="5" t="s">
        <v>34</v>
      </c>
      <c r="C15" s="6" t="s">
        <v>70</v>
      </c>
      <c r="D15" s="4" t="s">
        <v>62</v>
      </c>
      <c r="E15" s="4" t="s">
        <v>63</v>
      </c>
      <c r="F15" s="4" t="s">
        <v>64</v>
      </c>
      <c r="G15" s="4" t="s">
        <v>58</v>
      </c>
      <c r="H15" s="4"/>
      <c r="I15" s="4"/>
      <c r="J15" s="4"/>
      <c r="K15" s="4"/>
      <c r="L15" s="4"/>
      <c r="M15" s="4" t="s">
        <v>38</v>
      </c>
      <c r="N15" s="4" t="s">
        <v>58</v>
      </c>
      <c r="O15" s="4" t="s">
        <v>40</v>
      </c>
      <c r="P15" s="5" t="s">
        <v>71</v>
      </c>
      <c r="Q15" s="7">
        <v>145056000</v>
      </c>
      <c r="R15" s="7">
        <v>0</v>
      </c>
      <c r="S15" s="7">
        <v>0</v>
      </c>
      <c r="T15" s="7">
        <v>145056000</v>
      </c>
      <c r="U15" s="7">
        <v>0</v>
      </c>
      <c r="V15" s="7">
        <v>145056000</v>
      </c>
      <c r="W15" s="7">
        <v>0</v>
      </c>
      <c r="X15" s="7">
        <v>145056000</v>
      </c>
      <c r="Y15" s="7">
        <v>0</v>
      </c>
      <c r="Z15" s="7">
        <v>0</v>
      </c>
      <c r="AA15" s="7">
        <v>0</v>
      </c>
    </row>
    <row r="16" spans="1:27" ht="56.25" x14ac:dyDescent="0.25">
      <c r="A16" s="4" t="s">
        <v>33</v>
      </c>
      <c r="B16" s="5" t="s">
        <v>34</v>
      </c>
      <c r="C16" s="6" t="s">
        <v>72</v>
      </c>
      <c r="D16" s="4" t="s">
        <v>62</v>
      </c>
      <c r="E16" s="4" t="s">
        <v>63</v>
      </c>
      <c r="F16" s="4" t="s">
        <v>64</v>
      </c>
      <c r="G16" s="4" t="s">
        <v>73</v>
      </c>
      <c r="H16" s="4"/>
      <c r="I16" s="4"/>
      <c r="J16" s="4"/>
      <c r="K16" s="4"/>
      <c r="L16" s="4"/>
      <c r="M16" s="4" t="s">
        <v>38</v>
      </c>
      <c r="N16" s="4" t="s">
        <v>58</v>
      </c>
      <c r="O16" s="4" t="s">
        <v>40</v>
      </c>
      <c r="P16" s="5" t="s">
        <v>74</v>
      </c>
      <c r="Q16" s="7">
        <v>300817000</v>
      </c>
      <c r="R16" s="7">
        <v>0</v>
      </c>
      <c r="S16" s="7">
        <v>0</v>
      </c>
      <c r="T16" s="7">
        <v>300817000</v>
      </c>
      <c r="U16" s="7">
        <v>0</v>
      </c>
      <c r="V16" s="7">
        <v>300817000</v>
      </c>
      <c r="W16" s="7">
        <v>0</v>
      </c>
      <c r="X16" s="7">
        <v>300817000</v>
      </c>
      <c r="Y16" s="7">
        <v>0</v>
      </c>
      <c r="Z16" s="7">
        <v>0</v>
      </c>
      <c r="AA16" s="7">
        <v>0</v>
      </c>
    </row>
    <row r="17" spans="1:27" ht="56.25" x14ac:dyDescent="0.25">
      <c r="A17" s="4" t="s">
        <v>33</v>
      </c>
      <c r="B17" s="5" t="s">
        <v>34</v>
      </c>
      <c r="C17" s="6" t="s">
        <v>75</v>
      </c>
      <c r="D17" s="4" t="s">
        <v>62</v>
      </c>
      <c r="E17" s="4" t="s">
        <v>63</v>
      </c>
      <c r="F17" s="4" t="s">
        <v>64</v>
      </c>
      <c r="G17" s="4" t="s">
        <v>67</v>
      </c>
      <c r="H17" s="4"/>
      <c r="I17" s="4"/>
      <c r="J17" s="4"/>
      <c r="K17" s="4"/>
      <c r="L17" s="4"/>
      <c r="M17" s="4" t="s">
        <v>38</v>
      </c>
      <c r="N17" s="4" t="s">
        <v>58</v>
      </c>
      <c r="O17" s="4" t="s">
        <v>40</v>
      </c>
      <c r="P17" s="5" t="s">
        <v>76</v>
      </c>
      <c r="Q17" s="7">
        <v>1512702253</v>
      </c>
      <c r="R17" s="7">
        <v>0</v>
      </c>
      <c r="S17" s="7">
        <v>0</v>
      </c>
      <c r="T17" s="7">
        <v>1512702253</v>
      </c>
      <c r="U17" s="7">
        <v>0</v>
      </c>
      <c r="V17" s="7">
        <v>1512702253</v>
      </c>
      <c r="W17" s="7">
        <v>0</v>
      </c>
      <c r="X17" s="7">
        <v>1512702253</v>
      </c>
      <c r="Y17" s="7">
        <v>0</v>
      </c>
      <c r="Z17" s="7">
        <v>0</v>
      </c>
      <c r="AA17" s="7">
        <v>0</v>
      </c>
    </row>
    <row r="18" spans="1:27" ht="33.75" x14ac:dyDescent="0.25">
      <c r="A18" s="4" t="s">
        <v>33</v>
      </c>
      <c r="B18" s="5" t="s">
        <v>34</v>
      </c>
      <c r="C18" s="6" t="s">
        <v>77</v>
      </c>
      <c r="D18" s="4" t="s">
        <v>62</v>
      </c>
      <c r="E18" s="4" t="s">
        <v>63</v>
      </c>
      <c r="F18" s="4" t="s">
        <v>64</v>
      </c>
      <c r="G18" s="4" t="s">
        <v>78</v>
      </c>
      <c r="H18" s="4"/>
      <c r="I18" s="4"/>
      <c r="J18" s="4"/>
      <c r="K18" s="4"/>
      <c r="L18" s="4"/>
      <c r="M18" s="4" t="s">
        <v>38</v>
      </c>
      <c r="N18" s="4" t="s">
        <v>58</v>
      </c>
      <c r="O18" s="4" t="s">
        <v>40</v>
      </c>
      <c r="P18" s="5" t="s">
        <v>79</v>
      </c>
      <c r="Q18" s="7">
        <v>590375000</v>
      </c>
      <c r="R18" s="7">
        <v>0</v>
      </c>
      <c r="S18" s="7">
        <v>0</v>
      </c>
      <c r="T18" s="7">
        <v>590375000</v>
      </c>
      <c r="U18" s="7">
        <v>0</v>
      </c>
      <c r="V18" s="7">
        <v>590375000</v>
      </c>
      <c r="W18" s="7">
        <v>0</v>
      </c>
      <c r="X18" s="7">
        <v>590375000</v>
      </c>
      <c r="Y18" s="7">
        <v>0</v>
      </c>
      <c r="Z18" s="7">
        <v>0</v>
      </c>
      <c r="AA18" s="7">
        <v>0</v>
      </c>
    </row>
    <row r="19" spans="1:27" ht="33.75" x14ac:dyDescent="0.25">
      <c r="A19" s="4" t="s">
        <v>33</v>
      </c>
      <c r="B19" s="5" t="s">
        <v>34</v>
      </c>
      <c r="C19" s="6" t="s">
        <v>80</v>
      </c>
      <c r="D19" s="4" t="s">
        <v>62</v>
      </c>
      <c r="E19" s="4" t="s">
        <v>63</v>
      </c>
      <c r="F19" s="4" t="s">
        <v>64</v>
      </c>
      <c r="G19" s="4" t="s">
        <v>81</v>
      </c>
      <c r="H19" s="4"/>
      <c r="I19" s="4"/>
      <c r="J19" s="4"/>
      <c r="K19" s="4"/>
      <c r="L19" s="4"/>
      <c r="M19" s="4" t="s">
        <v>38</v>
      </c>
      <c r="N19" s="4" t="s">
        <v>58</v>
      </c>
      <c r="O19" s="4" t="s">
        <v>40</v>
      </c>
      <c r="P19" s="5" t="s">
        <v>82</v>
      </c>
      <c r="Q19" s="7">
        <v>2225670587</v>
      </c>
      <c r="R19" s="7">
        <v>0</v>
      </c>
      <c r="S19" s="7">
        <v>0</v>
      </c>
      <c r="T19" s="7">
        <v>2225670587</v>
      </c>
      <c r="U19" s="7">
        <v>0</v>
      </c>
      <c r="V19" s="7">
        <v>2143092155.3299999</v>
      </c>
      <c r="W19" s="7">
        <v>82578431.670000002</v>
      </c>
      <c r="X19" s="7">
        <v>1925196299.5</v>
      </c>
      <c r="Y19" s="7">
        <v>51418914</v>
      </c>
      <c r="Z19" s="7">
        <v>45801530</v>
      </c>
      <c r="AA19" s="7">
        <v>45801530</v>
      </c>
    </row>
    <row r="20" spans="1:27" ht="33.75" x14ac:dyDescent="0.25">
      <c r="A20" s="4" t="s">
        <v>33</v>
      </c>
      <c r="B20" s="5" t="s">
        <v>34</v>
      </c>
      <c r="C20" s="6" t="s">
        <v>83</v>
      </c>
      <c r="D20" s="4" t="s">
        <v>62</v>
      </c>
      <c r="E20" s="4" t="s">
        <v>63</v>
      </c>
      <c r="F20" s="4" t="s">
        <v>64</v>
      </c>
      <c r="G20" s="4" t="s">
        <v>84</v>
      </c>
      <c r="H20" s="4"/>
      <c r="I20" s="4"/>
      <c r="J20" s="4"/>
      <c r="K20" s="4"/>
      <c r="L20" s="4"/>
      <c r="M20" s="4" t="s">
        <v>38</v>
      </c>
      <c r="N20" s="4" t="s">
        <v>58</v>
      </c>
      <c r="O20" s="4" t="s">
        <v>40</v>
      </c>
      <c r="P20" s="5" t="s">
        <v>85</v>
      </c>
      <c r="Q20" s="7">
        <v>4719264715</v>
      </c>
      <c r="R20" s="7">
        <v>0</v>
      </c>
      <c r="S20" s="7">
        <v>0</v>
      </c>
      <c r="T20" s="7">
        <v>4719264715</v>
      </c>
      <c r="U20" s="7">
        <v>0</v>
      </c>
      <c r="V20" s="7">
        <v>4614793002</v>
      </c>
      <c r="W20" s="7">
        <v>104471713</v>
      </c>
      <c r="X20" s="7">
        <v>4125919314</v>
      </c>
      <c r="Y20" s="7">
        <v>73196225</v>
      </c>
      <c r="Z20" s="7">
        <v>73196225</v>
      </c>
      <c r="AA20" s="7">
        <v>73196225</v>
      </c>
    </row>
    <row r="21" spans="1:27" ht="33.75" x14ac:dyDescent="0.25">
      <c r="A21" s="4" t="s">
        <v>33</v>
      </c>
      <c r="B21" s="5" t="s">
        <v>34</v>
      </c>
      <c r="C21" s="6" t="s">
        <v>86</v>
      </c>
      <c r="D21" s="4" t="s">
        <v>62</v>
      </c>
      <c r="E21" s="4" t="s">
        <v>63</v>
      </c>
      <c r="F21" s="4" t="s">
        <v>64</v>
      </c>
      <c r="G21" s="4" t="s">
        <v>87</v>
      </c>
      <c r="H21" s="4"/>
      <c r="I21" s="4"/>
      <c r="J21" s="4"/>
      <c r="K21" s="4"/>
      <c r="L21" s="4"/>
      <c r="M21" s="4" t="s">
        <v>38</v>
      </c>
      <c r="N21" s="4" t="s">
        <v>58</v>
      </c>
      <c r="O21" s="4" t="s">
        <v>40</v>
      </c>
      <c r="P21" s="5" t="s">
        <v>88</v>
      </c>
      <c r="Q21" s="7">
        <v>4212846801</v>
      </c>
      <c r="R21" s="7">
        <v>0</v>
      </c>
      <c r="S21" s="7">
        <v>0</v>
      </c>
      <c r="T21" s="7">
        <v>4212846801</v>
      </c>
      <c r="U21" s="7">
        <v>0</v>
      </c>
      <c r="V21" s="7">
        <v>4149737771</v>
      </c>
      <c r="W21" s="7">
        <v>63109030</v>
      </c>
      <c r="X21" s="7">
        <v>3799702740</v>
      </c>
      <c r="Y21" s="7">
        <v>149047594</v>
      </c>
      <c r="Z21" s="7">
        <v>139362842</v>
      </c>
      <c r="AA21" s="7">
        <v>138532369</v>
      </c>
    </row>
    <row r="22" spans="1:27" ht="33.75" x14ac:dyDescent="0.25">
      <c r="A22" s="4" t="s">
        <v>33</v>
      </c>
      <c r="B22" s="5" t="s">
        <v>34</v>
      </c>
      <c r="C22" s="6" t="s">
        <v>89</v>
      </c>
      <c r="D22" s="4" t="s">
        <v>62</v>
      </c>
      <c r="E22" s="4" t="s">
        <v>63</v>
      </c>
      <c r="F22" s="4" t="s">
        <v>64</v>
      </c>
      <c r="G22" s="4" t="s">
        <v>90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1</v>
      </c>
      <c r="M22" s="4" t="s">
        <v>38</v>
      </c>
      <c r="N22" s="4" t="s">
        <v>58</v>
      </c>
      <c r="O22" s="4" t="s">
        <v>40</v>
      </c>
      <c r="P22" s="5" t="s">
        <v>91</v>
      </c>
      <c r="Q22" s="7">
        <v>8358376715</v>
      </c>
      <c r="R22" s="7">
        <v>0</v>
      </c>
      <c r="S22" s="7">
        <v>0</v>
      </c>
      <c r="T22" s="7">
        <v>8358376715</v>
      </c>
      <c r="U22" s="7">
        <v>0</v>
      </c>
      <c r="V22" s="7">
        <v>5159225329</v>
      </c>
      <c r="W22" s="7">
        <v>3199151386</v>
      </c>
      <c r="X22" s="7">
        <v>4401425627</v>
      </c>
      <c r="Y22" s="7">
        <v>65394597</v>
      </c>
      <c r="Z22" s="7">
        <v>49688162</v>
      </c>
      <c r="AA22" s="7">
        <v>48779152</v>
      </c>
    </row>
    <row r="23" spans="1:27" ht="90" x14ac:dyDescent="0.25">
      <c r="A23" s="4" t="s">
        <v>33</v>
      </c>
      <c r="B23" s="5" t="s">
        <v>34</v>
      </c>
      <c r="C23" s="6" t="s">
        <v>92</v>
      </c>
      <c r="D23" s="4" t="s">
        <v>62</v>
      </c>
      <c r="E23" s="4" t="s">
        <v>63</v>
      </c>
      <c r="F23" s="4" t="s">
        <v>64</v>
      </c>
      <c r="G23" s="4" t="s">
        <v>93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1</v>
      </c>
      <c r="M23" s="4" t="s">
        <v>38</v>
      </c>
      <c r="N23" s="4" t="s">
        <v>58</v>
      </c>
      <c r="O23" s="4" t="s">
        <v>40</v>
      </c>
      <c r="P23" s="5" t="s">
        <v>94</v>
      </c>
      <c r="Q23" s="7">
        <v>3704207205</v>
      </c>
      <c r="R23" s="7">
        <v>0</v>
      </c>
      <c r="S23" s="7">
        <v>0</v>
      </c>
      <c r="T23" s="7">
        <v>3704207205</v>
      </c>
      <c r="U23" s="7">
        <v>0</v>
      </c>
      <c r="V23" s="7">
        <v>3137792258</v>
      </c>
      <c r="W23" s="7">
        <v>566414947</v>
      </c>
      <c r="X23" s="7">
        <v>3041139585</v>
      </c>
      <c r="Y23" s="7">
        <v>135490390</v>
      </c>
      <c r="Z23" s="7">
        <v>134424669</v>
      </c>
      <c r="AA23" s="7">
        <v>134424669</v>
      </c>
    </row>
    <row r="24" spans="1:27" ht="67.5" x14ac:dyDescent="0.25">
      <c r="A24" s="4" t="s">
        <v>33</v>
      </c>
      <c r="B24" s="5" t="s">
        <v>34</v>
      </c>
      <c r="C24" s="6" t="s">
        <v>95</v>
      </c>
      <c r="D24" s="4" t="s">
        <v>62</v>
      </c>
      <c r="E24" s="4" t="s">
        <v>96</v>
      </c>
      <c r="F24" s="4" t="s">
        <v>64</v>
      </c>
      <c r="G24" s="4" t="s">
        <v>97</v>
      </c>
      <c r="H24" s="4"/>
      <c r="I24" s="4"/>
      <c r="J24" s="4"/>
      <c r="K24" s="4"/>
      <c r="L24" s="4"/>
      <c r="M24" s="4" t="s">
        <v>38</v>
      </c>
      <c r="N24" s="4" t="s">
        <v>58</v>
      </c>
      <c r="O24" s="4" t="s">
        <v>40</v>
      </c>
      <c r="P24" s="5" t="s">
        <v>98</v>
      </c>
      <c r="Q24" s="7">
        <v>297987221</v>
      </c>
      <c r="R24" s="7">
        <v>0</v>
      </c>
      <c r="S24" s="7">
        <v>0</v>
      </c>
      <c r="T24" s="7">
        <v>297987221</v>
      </c>
      <c r="U24" s="7">
        <v>0</v>
      </c>
      <c r="V24" s="7">
        <v>297987221</v>
      </c>
      <c r="W24" s="7">
        <v>0</v>
      </c>
      <c r="X24" s="7">
        <v>176695857</v>
      </c>
      <c r="Y24" s="7">
        <v>24955870</v>
      </c>
      <c r="Z24" s="7">
        <v>24955870</v>
      </c>
      <c r="AA24" s="7">
        <v>24955870</v>
      </c>
    </row>
    <row r="25" spans="1:27" ht="78.75" x14ac:dyDescent="0.25">
      <c r="A25" s="4" t="s">
        <v>33</v>
      </c>
      <c r="B25" s="5" t="s">
        <v>34</v>
      </c>
      <c r="C25" s="6" t="s">
        <v>99</v>
      </c>
      <c r="D25" s="4" t="s">
        <v>62</v>
      </c>
      <c r="E25" s="4" t="s">
        <v>96</v>
      </c>
      <c r="F25" s="4" t="s">
        <v>64</v>
      </c>
      <c r="G25" s="4" t="s">
        <v>100</v>
      </c>
      <c r="H25" s="4"/>
      <c r="I25" s="4"/>
      <c r="J25" s="4"/>
      <c r="K25" s="4"/>
      <c r="L25" s="4"/>
      <c r="M25" s="4" t="s">
        <v>38</v>
      </c>
      <c r="N25" s="4" t="s">
        <v>58</v>
      </c>
      <c r="O25" s="4" t="s">
        <v>40</v>
      </c>
      <c r="P25" s="5" t="s">
        <v>101</v>
      </c>
      <c r="Q25" s="7">
        <v>1917176137</v>
      </c>
      <c r="R25" s="7">
        <v>0</v>
      </c>
      <c r="S25" s="7">
        <v>0</v>
      </c>
      <c r="T25" s="7">
        <v>1917176137</v>
      </c>
      <c r="U25" s="7">
        <v>0</v>
      </c>
      <c r="V25" s="7">
        <v>755635931</v>
      </c>
      <c r="W25" s="7">
        <v>1161540206</v>
      </c>
      <c r="X25" s="7">
        <v>752434541</v>
      </c>
      <c r="Y25" s="7">
        <v>47769879</v>
      </c>
      <c r="Z25" s="7">
        <v>47769879</v>
      </c>
      <c r="AA25" s="7">
        <v>44068316</v>
      </c>
    </row>
    <row r="26" spans="1:27" x14ac:dyDescent="0.25">
      <c r="A26" s="4" t="s">
        <v>1</v>
      </c>
      <c r="B26" s="5" t="s">
        <v>1</v>
      </c>
      <c r="C26" s="6" t="s">
        <v>1</v>
      </c>
      <c r="D26" s="4" t="s">
        <v>1</v>
      </c>
      <c r="E26" s="4" t="s">
        <v>1</v>
      </c>
      <c r="F26" s="4" t="s">
        <v>1</v>
      </c>
      <c r="G26" s="4" t="s">
        <v>1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4" t="s">
        <v>1</v>
      </c>
      <c r="N26" s="4" t="s">
        <v>1</v>
      </c>
      <c r="O26" s="4" t="s">
        <v>1</v>
      </c>
      <c r="P26" s="5" t="s">
        <v>1</v>
      </c>
      <c r="Q26" s="7">
        <v>66939537350</v>
      </c>
      <c r="R26" s="7">
        <v>0</v>
      </c>
      <c r="S26" s="7">
        <v>0</v>
      </c>
      <c r="T26" s="7">
        <v>66939537350</v>
      </c>
      <c r="U26" s="7">
        <v>0</v>
      </c>
      <c r="V26" s="7">
        <v>60411359862.599998</v>
      </c>
      <c r="W26" s="7">
        <v>6528177487.3999996</v>
      </c>
      <c r="X26" s="7">
        <v>49155821867.440002</v>
      </c>
      <c r="Y26" s="7">
        <v>2411973491</v>
      </c>
      <c r="Z26" s="7">
        <v>2364840227</v>
      </c>
      <c r="AA26" s="7">
        <v>2359112223</v>
      </c>
    </row>
    <row r="27" spans="1:27" x14ac:dyDescent="0.25">
      <c r="A27" s="4" t="s">
        <v>1</v>
      </c>
      <c r="B27" s="8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4" t="s">
        <v>1</v>
      </c>
      <c r="P27" s="5" t="s">
        <v>1</v>
      </c>
      <c r="Q27" s="9" t="s">
        <v>1</v>
      </c>
      <c r="R27" s="9" t="s">
        <v>1</v>
      </c>
      <c r="S27" s="9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9" t="s">
        <v>1</v>
      </c>
      <c r="Y27" s="9" t="s">
        <v>1</v>
      </c>
      <c r="Z27" s="9" t="s">
        <v>1</v>
      </c>
      <c r="AA27" s="9" t="s">
        <v>1</v>
      </c>
    </row>
    <row r="28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showGridLines="0" tabSelected="1" workbookViewId="0">
      <selection sqref="A1:A3"/>
    </sheetView>
  </sheetViews>
  <sheetFormatPr baseColWidth="10" defaultRowHeight="13.5" x14ac:dyDescent="0.25"/>
  <cols>
    <col min="1" max="1" width="27.42578125" style="10" bestFit="1" customWidth="1"/>
    <col min="2" max="3" width="13.140625" style="10" bestFit="1" customWidth="1"/>
    <col min="4" max="5" width="12.42578125" style="10" bestFit="1" customWidth="1"/>
    <col min="6" max="6" width="6.140625" style="25" bestFit="1" customWidth="1"/>
    <col min="7" max="7" width="5.42578125" style="25" bestFit="1" customWidth="1"/>
    <col min="8" max="8" width="5.7109375" style="25" bestFit="1" customWidth="1"/>
    <col min="9" max="9" width="13.140625" style="10" customWidth="1"/>
    <col min="10" max="10" width="13.85546875" style="25" customWidth="1"/>
    <col min="11" max="16384" width="11.42578125" style="10"/>
  </cols>
  <sheetData>
    <row r="1" spans="1:10" x14ac:dyDescent="0.25">
      <c r="A1" s="18" t="s">
        <v>1</v>
      </c>
      <c r="B1" s="18" t="s">
        <v>111</v>
      </c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/>
      <c r="B2" s="18" t="s">
        <v>112</v>
      </c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s="22" customFormat="1" ht="28.5" customHeight="1" x14ac:dyDescent="0.25">
      <c r="A4" s="19" t="s">
        <v>21</v>
      </c>
      <c r="B4" s="19" t="s">
        <v>25</v>
      </c>
      <c r="C4" s="19" t="s">
        <v>29</v>
      </c>
      <c r="D4" s="19" t="s">
        <v>30</v>
      </c>
      <c r="E4" s="19" t="s">
        <v>32</v>
      </c>
      <c r="F4" s="20" t="s">
        <v>108</v>
      </c>
      <c r="G4" s="20" t="s">
        <v>109</v>
      </c>
      <c r="H4" s="20" t="s">
        <v>110</v>
      </c>
      <c r="I4" s="21" t="s">
        <v>113</v>
      </c>
      <c r="J4" s="21" t="s">
        <v>114</v>
      </c>
    </row>
    <row r="5" spans="1:10" s="16" customFormat="1" x14ac:dyDescent="0.25">
      <c r="A5" s="11" t="s">
        <v>102</v>
      </c>
      <c r="B5" s="12">
        <v>10034000000</v>
      </c>
      <c r="C5" s="12">
        <v>1547565751</v>
      </c>
      <c r="D5" s="12">
        <v>1547565751</v>
      </c>
      <c r="E5" s="12">
        <v>1547565751</v>
      </c>
      <c r="F5" s="23">
        <f>C5/B5</f>
        <v>0.15423218566872632</v>
      </c>
      <c r="G5" s="23">
        <f>D5/B5</f>
        <v>0.15423218566872632</v>
      </c>
      <c r="H5" s="23">
        <f>E5/B5</f>
        <v>0.15423218566872632</v>
      </c>
      <c r="I5" s="15">
        <f>B5-C5</f>
        <v>8486434249</v>
      </c>
      <c r="J5" s="23">
        <f>I5/B5</f>
        <v>0.84576781433127368</v>
      </c>
    </row>
    <row r="6" spans="1:10" ht="27" x14ac:dyDescent="0.25">
      <c r="A6" s="11" t="s">
        <v>49</v>
      </c>
      <c r="B6" s="12">
        <v>2912000000</v>
      </c>
      <c r="C6" s="12">
        <v>1358903702.9400001</v>
      </c>
      <c r="D6" s="12">
        <v>210083891</v>
      </c>
      <c r="E6" s="12">
        <v>200577935</v>
      </c>
      <c r="F6" s="23">
        <f t="shared" ref="F6:F25" si="0">C6/B6</f>
        <v>0.46665649139423077</v>
      </c>
      <c r="G6" s="23">
        <f t="shared" ref="G6:G25" si="1">D6/B6</f>
        <v>7.2144193337912083E-2</v>
      </c>
      <c r="H6" s="23">
        <f t="shared" ref="H6:H25" si="2">E6/B6</f>
        <v>6.8879785370879118E-2</v>
      </c>
      <c r="I6" s="15">
        <f t="shared" ref="I6:I25" si="3">B6-C6</f>
        <v>1553096297.0599999</v>
      </c>
      <c r="J6" s="23">
        <f>I6/B6</f>
        <v>0.53334350860576918</v>
      </c>
    </row>
    <row r="7" spans="1:10" x14ac:dyDescent="0.25">
      <c r="A7" s="11" t="s">
        <v>103</v>
      </c>
      <c r="B7" s="12">
        <v>89000000</v>
      </c>
      <c r="C7" s="12">
        <v>8685838</v>
      </c>
      <c r="D7" s="12">
        <v>8685838</v>
      </c>
      <c r="E7" s="12">
        <v>8685838</v>
      </c>
      <c r="F7" s="23">
        <f t="shared" si="0"/>
        <v>9.7593685393258425E-2</v>
      </c>
      <c r="G7" s="23">
        <f t="shared" si="1"/>
        <v>9.7593685393258425E-2</v>
      </c>
      <c r="H7" s="23">
        <f t="shared" si="2"/>
        <v>9.7593685393258425E-2</v>
      </c>
      <c r="I7" s="15">
        <f t="shared" si="3"/>
        <v>80314162</v>
      </c>
      <c r="J7" s="23">
        <f>I7/B7</f>
        <v>0.90240631460674159</v>
      </c>
    </row>
    <row r="8" spans="1:10" ht="40.5" x14ac:dyDescent="0.25">
      <c r="A8" s="11" t="s">
        <v>104</v>
      </c>
      <c r="B8" s="12">
        <v>114505600</v>
      </c>
      <c r="C8" s="12">
        <v>0</v>
      </c>
      <c r="D8" s="12">
        <v>0</v>
      </c>
      <c r="E8" s="12">
        <v>0</v>
      </c>
      <c r="F8" s="23">
        <f t="shared" si="0"/>
        <v>0</v>
      </c>
      <c r="G8" s="23">
        <f t="shared" si="1"/>
        <v>0</v>
      </c>
      <c r="H8" s="23">
        <f t="shared" si="2"/>
        <v>0</v>
      </c>
      <c r="I8" s="15">
        <f t="shared" si="3"/>
        <v>114505600</v>
      </c>
      <c r="J8" s="23">
        <f>I8/B8</f>
        <v>1</v>
      </c>
    </row>
    <row r="9" spans="1:10" x14ac:dyDescent="0.25">
      <c r="A9" s="13" t="s">
        <v>105</v>
      </c>
      <c r="B9" s="14">
        <f t="shared" ref="B9:E9" si="4">SUM(B5:B8)</f>
        <v>13149505600</v>
      </c>
      <c r="C9" s="14">
        <f t="shared" si="4"/>
        <v>2915155291.9400001</v>
      </c>
      <c r="D9" s="14">
        <f t="shared" si="4"/>
        <v>1766335480</v>
      </c>
      <c r="E9" s="14">
        <f t="shared" si="4"/>
        <v>1756829524</v>
      </c>
      <c r="F9" s="24">
        <f t="shared" si="0"/>
        <v>0.22169314806330057</v>
      </c>
      <c r="G9" s="24">
        <f t="shared" si="1"/>
        <v>0.13432714002570562</v>
      </c>
      <c r="H9" s="24">
        <f t="shared" si="2"/>
        <v>0.13360422645852177</v>
      </c>
      <c r="I9" s="17">
        <f t="shared" si="3"/>
        <v>10234350308.059999</v>
      </c>
      <c r="J9" s="24">
        <f>I9/B9</f>
        <v>0.77830685193669935</v>
      </c>
    </row>
    <row r="10" spans="1:10" ht="67.5" x14ac:dyDescent="0.25">
      <c r="A10" s="11" t="s">
        <v>66</v>
      </c>
      <c r="B10" s="12">
        <v>12605552116</v>
      </c>
      <c r="C10" s="12">
        <v>12605552116</v>
      </c>
      <c r="D10" s="12">
        <v>0</v>
      </c>
      <c r="E10" s="12">
        <v>0</v>
      </c>
      <c r="F10" s="23">
        <f t="shared" si="0"/>
        <v>1</v>
      </c>
      <c r="G10" s="23">
        <f t="shared" si="1"/>
        <v>0</v>
      </c>
      <c r="H10" s="23">
        <f t="shared" si="2"/>
        <v>0</v>
      </c>
      <c r="I10" s="15">
        <f t="shared" si="3"/>
        <v>0</v>
      </c>
      <c r="J10" s="23">
        <f t="shared" ref="J10:J25" si="5">I10/B10</f>
        <v>0</v>
      </c>
    </row>
    <row r="11" spans="1:10" ht="67.5" x14ac:dyDescent="0.25">
      <c r="A11" s="11" t="s">
        <v>66</v>
      </c>
      <c r="B11" s="12">
        <v>10000000000</v>
      </c>
      <c r="C11" s="12">
        <v>10000000000</v>
      </c>
      <c r="D11" s="12">
        <v>0</v>
      </c>
      <c r="E11" s="12">
        <v>0</v>
      </c>
      <c r="F11" s="23">
        <f t="shared" si="0"/>
        <v>1</v>
      </c>
      <c r="G11" s="23">
        <f t="shared" si="1"/>
        <v>0</v>
      </c>
      <c r="H11" s="23">
        <f t="shared" si="2"/>
        <v>0</v>
      </c>
      <c r="I11" s="15">
        <f t="shared" si="3"/>
        <v>0</v>
      </c>
      <c r="J11" s="23">
        <f t="shared" si="5"/>
        <v>0</v>
      </c>
    </row>
    <row r="12" spans="1:10" ht="54" x14ac:dyDescent="0.25">
      <c r="A12" s="11" t="s">
        <v>69</v>
      </c>
      <c r="B12" s="12">
        <v>3200000000</v>
      </c>
      <c r="C12" s="12">
        <v>2863650243</v>
      </c>
      <c r="D12" s="12">
        <v>98364542</v>
      </c>
      <c r="E12" s="12">
        <v>92524568</v>
      </c>
      <c r="F12" s="23">
        <f t="shared" si="0"/>
        <v>0.89489070093750001</v>
      </c>
      <c r="G12" s="23">
        <f t="shared" si="1"/>
        <v>3.0738919375E-2</v>
      </c>
      <c r="H12" s="23">
        <f t="shared" si="2"/>
        <v>2.8913927499999999E-2</v>
      </c>
      <c r="I12" s="15">
        <f t="shared" si="3"/>
        <v>336349757</v>
      </c>
      <c r="J12" s="23">
        <f t="shared" si="5"/>
        <v>0.10510929906249999</v>
      </c>
    </row>
    <row r="13" spans="1:10" ht="54" x14ac:dyDescent="0.25">
      <c r="A13" s="11" t="s">
        <v>71</v>
      </c>
      <c r="B13" s="12">
        <v>145056000</v>
      </c>
      <c r="C13" s="12">
        <v>145056000</v>
      </c>
      <c r="D13" s="12">
        <v>0</v>
      </c>
      <c r="E13" s="12">
        <v>0</v>
      </c>
      <c r="F13" s="23">
        <f t="shared" si="0"/>
        <v>1</v>
      </c>
      <c r="G13" s="23">
        <f t="shared" si="1"/>
        <v>0</v>
      </c>
      <c r="H13" s="23">
        <f t="shared" si="2"/>
        <v>0</v>
      </c>
      <c r="I13" s="15">
        <f t="shared" si="3"/>
        <v>0</v>
      </c>
      <c r="J13" s="23">
        <f t="shared" si="5"/>
        <v>0</v>
      </c>
    </row>
    <row r="14" spans="1:10" ht="54" x14ac:dyDescent="0.25">
      <c r="A14" s="11" t="s">
        <v>74</v>
      </c>
      <c r="B14" s="12">
        <v>300817000</v>
      </c>
      <c r="C14" s="12">
        <v>300817000</v>
      </c>
      <c r="D14" s="12">
        <v>0</v>
      </c>
      <c r="E14" s="12">
        <v>0</v>
      </c>
      <c r="F14" s="23">
        <f t="shared" si="0"/>
        <v>1</v>
      </c>
      <c r="G14" s="23">
        <f t="shared" si="1"/>
        <v>0</v>
      </c>
      <c r="H14" s="23">
        <f t="shared" si="2"/>
        <v>0</v>
      </c>
      <c r="I14" s="15">
        <f t="shared" si="3"/>
        <v>0</v>
      </c>
      <c r="J14" s="23">
        <f t="shared" si="5"/>
        <v>0</v>
      </c>
    </row>
    <row r="15" spans="1:10" ht="67.5" x14ac:dyDescent="0.25">
      <c r="A15" s="11" t="s">
        <v>76</v>
      </c>
      <c r="B15" s="12">
        <v>1512702253</v>
      </c>
      <c r="C15" s="12">
        <v>1512702253</v>
      </c>
      <c r="D15" s="12">
        <v>0</v>
      </c>
      <c r="E15" s="12">
        <v>0</v>
      </c>
      <c r="F15" s="23">
        <f t="shared" si="0"/>
        <v>1</v>
      </c>
      <c r="G15" s="23">
        <f t="shared" si="1"/>
        <v>0</v>
      </c>
      <c r="H15" s="23">
        <f t="shared" si="2"/>
        <v>0</v>
      </c>
      <c r="I15" s="15">
        <f t="shared" si="3"/>
        <v>0</v>
      </c>
      <c r="J15" s="23">
        <f t="shared" si="5"/>
        <v>0</v>
      </c>
    </row>
    <row r="16" spans="1:10" ht="40.5" x14ac:dyDescent="0.25">
      <c r="A16" s="11" t="s">
        <v>79</v>
      </c>
      <c r="B16" s="12">
        <v>590375000</v>
      </c>
      <c r="C16" s="12">
        <v>590375000</v>
      </c>
      <c r="D16" s="12">
        <v>0</v>
      </c>
      <c r="E16" s="12">
        <v>0</v>
      </c>
      <c r="F16" s="23">
        <f t="shared" si="0"/>
        <v>1</v>
      </c>
      <c r="G16" s="23">
        <f t="shared" si="1"/>
        <v>0</v>
      </c>
      <c r="H16" s="23">
        <f t="shared" si="2"/>
        <v>0</v>
      </c>
      <c r="I16" s="15">
        <f t="shared" si="3"/>
        <v>0</v>
      </c>
      <c r="J16" s="23">
        <f t="shared" si="5"/>
        <v>0</v>
      </c>
    </row>
    <row r="17" spans="1:10" ht="40.5" x14ac:dyDescent="0.25">
      <c r="A17" s="11" t="s">
        <v>82</v>
      </c>
      <c r="B17" s="12">
        <v>2225670587</v>
      </c>
      <c r="C17" s="12">
        <v>1925196299.5</v>
      </c>
      <c r="D17" s="12">
        <v>51418914</v>
      </c>
      <c r="E17" s="12">
        <v>45801530</v>
      </c>
      <c r="F17" s="23">
        <f t="shared" si="0"/>
        <v>0.86499606489161007</v>
      </c>
      <c r="G17" s="23">
        <f t="shared" si="1"/>
        <v>2.3102661418241584E-2</v>
      </c>
      <c r="H17" s="23">
        <f t="shared" si="2"/>
        <v>2.0578755125544551E-2</v>
      </c>
      <c r="I17" s="15">
        <f t="shared" si="3"/>
        <v>300474287.5</v>
      </c>
      <c r="J17" s="23">
        <f t="shared" si="5"/>
        <v>0.13500393510838987</v>
      </c>
    </row>
    <row r="18" spans="1:10" ht="40.5" x14ac:dyDescent="0.25">
      <c r="A18" s="11" t="s">
        <v>85</v>
      </c>
      <c r="B18" s="12">
        <v>4719264715</v>
      </c>
      <c r="C18" s="12">
        <v>4125919314</v>
      </c>
      <c r="D18" s="12">
        <v>73196225</v>
      </c>
      <c r="E18" s="12">
        <v>73196225</v>
      </c>
      <c r="F18" s="23">
        <f t="shared" si="0"/>
        <v>0.87427164254760392</v>
      </c>
      <c r="G18" s="23">
        <f t="shared" si="1"/>
        <v>1.5510090961278065E-2</v>
      </c>
      <c r="H18" s="23">
        <f t="shared" si="2"/>
        <v>1.5510090961278065E-2</v>
      </c>
      <c r="I18" s="15">
        <f t="shared" si="3"/>
        <v>593345401</v>
      </c>
      <c r="J18" s="23">
        <f t="shared" si="5"/>
        <v>0.12572835745239605</v>
      </c>
    </row>
    <row r="19" spans="1:10" ht="40.5" x14ac:dyDescent="0.25">
      <c r="A19" s="11" t="s">
        <v>88</v>
      </c>
      <c r="B19" s="12">
        <v>4212846801</v>
      </c>
      <c r="C19" s="12">
        <v>3799702740</v>
      </c>
      <c r="D19" s="12">
        <v>149047594</v>
      </c>
      <c r="E19" s="12">
        <v>138532369</v>
      </c>
      <c r="F19" s="23">
        <f t="shared" si="0"/>
        <v>0.90193233209858659</v>
      </c>
      <c r="G19" s="23">
        <f t="shared" si="1"/>
        <v>3.5379305500646427E-2</v>
      </c>
      <c r="H19" s="23">
        <f t="shared" si="2"/>
        <v>3.2883315141466023E-2</v>
      </c>
      <c r="I19" s="15">
        <f t="shared" si="3"/>
        <v>413144061</v>
      </c>
      <c r="J19" s="23">
        <f t="shared" si="5"/>
        <v>9.8067667901413441E-2</v>
      </c>
    </row>
    <row r="20" spans="1:10" ht="40.5" x14ac:dyDescent="0.25">
      <c r="A20" s="11" t="s">
        <v>91</v>
      </c>
      <c r="B20" s="12">
        <v>8358376715</v>
      </c>
      <c r="C20" s="12">
        <v>4401425627</v>
      </c>
      <c r="D20" s="12">
        <v>65394597</v>
      </c>
      <c r="E20" s="12">
        <v>48779152</v>
      </c>
      <c r="F20" s="23">
        <f t="shared" si="0"/>
        <v>0.52658856822056987</v>
      </c>
      <c r="G20" s="23">
        <f t="shared" si="1"/>
        <v>7.8238393924794526E-3</v>
      </c>
      <c r="H20" s="23">
        <f t="shared" si="2"/>
        <v>5.8359599792218745E-3</v>
      </c>
      <c r="I20" s="15">
        <f t="shared" si="3"/>
        <v>3956951088</v>
      </c>
      <c r="J20" s="23">
        <f t="shared" si="5"/>
        <v>0.47341143177943013</v>
      </c>
    </row>
    <row r="21" spans="1:10" ht="108" x14ac:dyDescent="0.25">
      <c r="A21" s="11" t="s">
        <v>94</v>
      </c>
      <c r="B21" s="12">
        <v>3704207205</v>
      </c>
      <c r="C21" s="12">
        <v>3041139585</v>
      </c>
      <c r="D21" s="12">
        <v>135490390</v>
      </c>
      <c r="E21" s="12">
        <v>134424669</v>
      </c>
      <c r="F21" s="23">
        <f t="shared" si="0"/>
        <v>0.82099607735091595</v>
      </c>
      <c r="G21" s="23">
        <f t="shared" si="1"/>
        <v>3.6577432768100236E-2</v>
      </c>
      <c r="H21" s="23">
        <f t="shared" si="2"/>
        <v>3.6289727210332988E-2</v>
      </c>
      <c r="I21" s="15">
        <f t="shared" si="3"/>
        <v>663067620</v>
      </c>
      <c r="J21" s="23">
        <f t="shared" si="5"/>
        <v>0.1790039226490841</v>
      </c>
    </row>
    <row r="22" spans="1:10" ht="81" x14ac:dyDescent="0.25">
      <c r="A22" s="11" t="s">
        <v>98</v>
      </c>
      <c r="B22" s="12">
        <v>297987221</v>
      </c>
      <c r="C22" s="12">
        <v>176695857</v>
      </c>
      <c r="D22" s="12">
        <v>24955870</v>
      </c>
      <c r="E22" s="12">
        <v>24955870</v>
      </c>
      <c r="F22" s="23">
        <f t="shared" si="0"/>
        <v>0.59296454528162468</v>
      </c>
      <c r="G22" s="23">
        <f t="shared" si="1"/>
        <v>8.3748121534379494E-2</v>
      </c>
      <c r="H22" s="23">
        <f t="shared" si="2"/>
        <v>8.3748121534379494E-2</v>
      </c>
      <c r="I22" s="15">
        <f t="shared" si="3"/>
        <v>121291364</v>
      </c>
      <c r="J22" s="23">
        <f t="shared" si="5"/>
        <v>0.40703545471837532</v>
      </c>
    </row>
    <row r="23" spans="1:10" ht="81" x14ac:dyDescent="0.25">
      <c r="A23" s="11" t="s">
        <v>101</v>
      </c>
      <c r="B23" s="12">
        <v>1917176137</v>
      </c>
      <c r="C23" s="12">
        <v>752434541</v>
      </c>
      <c r="D23" s="12">
        <v>47769879</v>
      </c>
      <c r="E23" s="12">
        <v>44068316</v>
      </c>
      <c r="F23" s="23">
        <f t="shared" si="0"/>
        <v>0.39247022038226004</v>
      </c>
      <c r="G23" s="23">
        <f t="shared" si="1"/>
        <v>2.4916791982791096E-2</v>
      </c>
      <c r="H23" s="23">
        <f t="shared" si="2"/>
        <v>2.2986054932312146E-2</v>
      </c>
      <c r="I23" s="15">
        <f t="shared" si="3"/>
        <v>1164741596</v>
      </c>
      <c r="J23" s="23">
        <f t="shared" si="5"/>
        <v>0.60752977961773991</v>
      </c>
    </row>
    <row r="24" spans="1:10" x14ac:dyDescent="0.25">
      <c r="A24" s="13" t="s">
        <v>106</v>
      </c>
      <c r="B24" s="14">
        <f t="shared" ref="B24:E24" si="6">SUM(B10:B23)</f>
        <v>53790031750</v>
      </c>
      <c r="C24" s="14">
        <f t="shared" si="6"/>
        <v>46240666575.5</v>
      </c>
      <c r="D24" s="14">
        <f t="shared" si="6"/>
        <v>645638011</v>
      </c>
      <c r="E24" s="14">
        <f t="shared" si="6"/>
        <v>602282699</v>
      </c>
      <c r="F24" s="24">
        <f t="shared" si="0"/>
        <v>0.85965122293314133</v>
      </c>
      <c r="G24" s="24">
        <f t="shared" si="1"/>
        <v>1.2002930468617914E-2</v>
      </c>
      <c r="H24" s="24">
        <f t="shared" si="2"/>
        <v>1.119692031042536E-2</v>
      </c>
      <c r="I24" s="17">
        <f t="shared" si="3"/>
        <v>7549365174.5</v>
      </c>
      <c r="J24" s="24">
        <f t="shared" si="5"/>
        <v>0.14034877706685867</v>
      </c>
    </row>
    <row r="25" spans="1:10" x14ac:dyDescent="0.25">
      <c r="A25" s="13" t="s">
        <v>107</v>
      </c>
      <c r="B25" s="14">
        <f t="shared" ref="B25:E25" si="7">SUM(B24+B9)</f>
        <v>66939537350</v>
      </c>
      <c r="C25" s="14">
        <f t="shared" si="7"/>
        <v>49155821867.440002</v>
      </c>
      <c r="D25" s="14">
        <f t="shared" si="7"/>
        <v>2411973491</v>
      </c>
      <c r="E25" s="14">
        <f t="shared" si="7"/>
        <v>2359112223</v>
      </c>
      <c r="F25" s="24">
        <f t="shared" si="0"/>
        <v>0.73433166426627539</v>
      </c>
      <c r="G25" s="24">
        <f t="shared" si="1"/>
        <v>3.6032120723941637E-2</v>
      </c>
      <c r="H25" s="24">
        <f t="shared" si="2"/>
        <v>3.5242433939528861E-2</v>
      </c>
      <c r="I25" s="17">
        <f t="shared" si="3"/>
        <v>17783715482.559998</v>
      </c>
      <c r="J25" s="24">
        <f t="shared" si="5"/>
        <v>0.26566833573372461</v>
      </c>
    </row>
    <row r="26" spans="1:10" ht="33.950000000000003" customHeight="1" x14ac:dyDescent="0.25"/>
  </sheetData>
  <mergeCells count="3">
    <mergeCell ref="A1:A3"/>
    <mergeCell ref="B1:J1"/>
    <mergeCell ref="B2:J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FEBRERO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Elyzabeth Arévalo Primiciero</dc:creator>
  <cp:lastModifiedBy>Leydi Bibiana Patiño Amaya</cp:lastModifiedBy>
  <dcterms:created xsi:type="dcterms:W3CDTF">2022-09-19T16:31:49Z</dcterms:created>
  <dcterms:modified xsi:type="dcterms:W3CDTF">2022-10-04T20:42:11Z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