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enovo\Documents\ADQ.Bs y Ss actualizar\"/>
    </mc:Choice>
  </mc:AlternateContent>
  <xr:revisionPtr revIDLastSave="0" documentId="13_ncr:1_{7D4285CF-518E-4130-A1BA-963946E9DA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eguimientoAdquisiciones" sheetId="3" r:id="rId1"/>
    <sheet name="LISTAS(NO BORRAR ESTA HOJA)" sheetId="4" r:id="rId2"/>
  </sheets>
  <externalReferences>
    <externalReference r:id="rId3"/>
  </externalReferences>
  <definedNames>
    <definedName name="Dependencias">[1]LISTAS!$B$19:$B$25</definedName>
    <definedName name="Fuenterecursos">[1]LISTAS!$G$2:$G$11</definedName>
    <definedName name="Meses">[1]LISTAS!$G$20:$G$31</definedName>
    <definedName name="Modalidad">[1]LISTAS!$B$2:$B$15</definedName>
    <definedName name="Solicitudvf">[1]LISTAS!$G$14:$G$17</definedName>
    <definedName name="vf">[1]LISTAS!$G$34:$G$35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C15" i="3" l="1"/>
  <c r="C14" i="3"/>
  <c r="C13" i="3"/>
  <c r="C12" i="3"/>
  <c r="C11" i="3"/>
  <c r="C10" i="3"/>
  <c r="C9" i="3"/>
  <c r="C8" i="3"/>
  <c r="B15" i="3"/>
  <c r="B14" i="3"/>
  <c r="B13" i="3"/>
  <c r="B12" i="3"/>
  <c r="B11" i="3"/>
  <c r="B10" i="3"/>
  <c r="B9" i="3"/>
  <c r="B8" i="3"/>
  <c r="A15" i="3"/>
  <c r="A14" i="3"/>
  <c r="A13" i="3"/>
  <c r="A12" i="3"/>
  <c r="A11" i="3"/>
  <c r="A10" i="3"/>
  <c r="A9" i="3"/>
  <c r="A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Valentina Vargas Hernández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CNMH:</t>
        </r>
        <r>
          <rPr>
            <sz val="9"/>
            <color indexed="81"/>
            <rFont val="Tahoma"/>
            <family val="2"/>
          </rPr>
          <t xml:space="preserve">
Esta columna está formulada. </t>
        </r>
      </text>
    </comment>
    <comment ref="B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CNMH:</t>
        </r>
        <r>
          <rPr>
            <sz val="9"/>
            <color indexed="81"/>
            <rFont val="Tahoma"/>
            <family val="2"/>
          </rPr>
          <t xml:space="preserve">
Esta columna está formulada. 
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CNMH:</t>
        </r>
        <r>
          <rPr>
            <sz val="9"/>
            <color indexed="81"/>
            <rFont val="Tahoma"/>
            <family val="2"/>
          </rPr>
          <t xml:space="preserve">
Esta columna está formulada. 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CNMH:</t>
        </r>
        <r>
          <rPr>
            <sz val="9"/>
            <color indexed="81"/>
            <rFont val="Tahoma"/>
            <family val="2"/>
          </rPr>
          <t xml:space="preserve">
Esta columna está formulada. </t>
        </r>
      </text>
    </comment>
  </commentList>
</comments>
</file>

<file path=xl/sharedStrings.xml><?xml version="1.0" encoding="utf-8"?>
<sst xmlns="http://schemas.openxmlformats.org/spreadsheetml/2006/main" count="103" uniqueCount="79">
  <si>
    <t>CÓDIGO:</t>
  </si>
  <si>
    <t>ABS-FT-002</t>
  </si>
  <si>
    <t xml:space="preserve">VERSIÓN: </t>
  </si>
  <si>
    <t>PÁGINA:</t>
  </si>
  <si>
    <t>1 de 1</t>
  </si>
  <si>
    <t xml:space="preserve">Nombre del Proyecto </t>
  </si>
  <si>
    <t>Actividad (definidas para cada objetivo en la cadena de valor)</t>
  </si>
  <si>
    <t xml:space="preserve">Modalidad de selección </t>
  </si>
  <si>
    <t>Valor Solicitud CDP</t>
  </si>
  <si>
    <t>Persona natural o Jurídica a Contratar</t>
  </si>
  <si>
    <t>Número CDP</t>
  </si>
  <si>
    <t>Valor Final Registro del CDP</t>
  </si>
  <si>
    <t>Valor RP</t>
  </si>
  <si>
    <t>Rubro</t>
  </si>
  <si>
    <t>Producto</t>
  </si>
  <si>
    <t>Código Producto</t>
  </si>
  <si>
    <t>LINEA</t>
  </si>
  <si>
    <t>Dependencia</t>
  </si>
  <si>
    <t>Códigos UNSPSC</t>
  </si>
  <si>
    <t>Descripción</t>
  </si>
  <si>
    <t>Fecha estimada de inicio de proceso de selección (mes)</t>
  </si>
  <si>
    <t>Duración estimada del contrato (número de mes(es))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</si>
  <si>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</si>
  <si>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</si>
  <si>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</si>
  <si>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</si>
  <si>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</si>
  <si>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</si>
  <si>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Dirección de Acuerdos de la Verdad</t>
  </si>
  <si>
    <t xml:space="preserve">Dirección de Archivo de los Derechos Humanos </t>
  </si>
  <si>
    <t xml:space="preserve">Dirección para la Construcción de la Memoria Histórica </t>
  </si>
  <si>
    <t>Estrategia de Comunicaciones</t>
  </si>
  <si>
    <t xml:space="preserve">Dirección Administrativa y Financiera TIC </t>
  </si>
  <si>
    <t>Dirección Museo de la Memoria Histórica</t>
  </si>
  <si>
    <t>Estrategia Transversales</t>
  </si>
  <si>
    <t>Ubicación: Distrito Capital de Bogotá - Bogotá Nombre del responsable: Carlos Mario López Teléfono: 7965060 Correo: carlos.lopez@cnmh.gov.co</t>
  </si>
  <si>
    <t>Ubicación: Distrito Capital de Bogotá - Bogotá Nombre del responsable: Ana María Trujillo Coronado Teléfono: 7965060 Correo: ana.trujillo@cnmh.gov.co</t>
  </si>
  <si>
    <t>Ubicación: Distrito Capital de Bogotá - Bogotá Nombre del responsable: Daniel Polanìa Teléfono: 7965060 Correo: daniel.polania@cnmh.gov.co</t>
  </si>
  <si>
    <t>Ubicación: Distrito Capital de Bogotá - Bogotá Nombre del responsable: Rosario Rizo Teléfono: 7965060 Correo: rosario.rizo@cnmh.gov.co</t>
  </si>
  <si>
    <t>No. Del Contrato1</t>
  </si>
  <si>
    <t>No. Del Contrato3</t>
  </si>
  <si>
    <t>No. Del Contrato2</t>
  </si>
  <si>
    <t>Registro Presupuestal 1</t>
  </si>
  <si>
    <t>Registro Presupuestal 2</t>
  </si>
  <si>
    <t>Registro Presupuestal 3</t>
  </si>
  <si>
    <t>Observaciones sobre CDP y RP</t>
  </si>
  <si>
    <t>Adición</t>
  </si>
  <si>
    <t>Cesión</t>
  </si>
  <si>
    <t>Actualizaciones en la ejecución</t>
  </si>
  <si>
    <t>Terminación Anticipada</t>
  </si>
  <si>
    <t>Prórroga</t>
  </si>
  <si>
    <t>INFORMACIÓN PLANEACIÓN</t>
  </si>
  <si>
    <t>Enero</t>
  </si>
  <si>
    <t>Mayo</t>
  </si>
  <si>
    <t>Abril</t>
  </si>
  <si>
    <t>Julio</t>
  </si>
  <si>
    <t>Noviembre</t>
  </si>
  <si>
    <t>Septiembre</t>
  </si>
  <si>
    <t>Diciembre</t>
  </si>
  <si>
    <t xml:space="preserve">SEGUIMIENTO ADQUISICIONES CNMH </t>
  </si>
  <si>
    <t>Mes</t>
  </si>
  <si>
    <t>Código</t>
  </si>
  <si>
    <t>Febrero</t>
  </si>
  <si>
    <t>Marzo</t>
  </si>
  <si>
    <t>Junio</t>
  </si>
  <si>
    <t>Agosto</t>
  </si>
  <si>
    <t>Octubre</t>
  </si>
  <si>
    <t>DAV</t>
  </si>
  <si>
    <t>DADH</t>
  </si>
  <si>
    <t>DCMH</t>
  </si>
  <si>
    <t>COM</t>
  </si>
  <si>
    <t>DAYF</t>
  </si>
  <si>
    <t>DMMH</t>
  </si>
  <si>
    <t>TRANS</t>
  </si>
  <si>
    <r>
      <t xml:space="preserve">Estado </t>
    </r>
    <r>
      <rPr>
        <sz val="11"/>
        <rFont val="Arial Narrow"/>
        <family val="2"/>
      </rPr>
      <t xml:space="preserve">(Contratado/No contratado)
</t>
    </r>
    <r>
      <rPr>
        <sz val="11"/>
        <color rgb="FFFF0000"/>
        <rFont val="Arial Narrow"/>
        <family val="2"/>
      </rPr>
      <t>Formulado</t>
    </r>
  </si>
  <si>
    <r>
      <t xml:space="preserve">Saldo $
</t>
    </r>
    <r>
      <rPr>
        <sz val="11"/>
        <rFont val="Arial Narrow"/>
        <family val="2"/>
      </rPr>
      <t xml:space="preserve">(Publicado PAA - contratado) 
</t>
    </r>
    <r>
      <rPr>
        <sz val="11"/>
        <color rgb="FFFF0000"/>
        <rFont val="Arial Narrow"/>
        <family val="2"/>
      </rPr>
      <t>Formulado</t>
    </r>
  </si>
  <si>
    <r>
      <t xml:space="preserve">Código Línea
</t>
    </r>
    <r>
      <rPr>
        <sz val="11"/>
        <color rgb="FFFF0000"/>
        <rFont val="Arial Narrow"/>
        <family val="2"/>
      </rPr>
      <t>Formulado</t>
    </r>
  </si>
  <si>
    <r>
      <t xml:space="preserve">#Mes de inicio proceso de selección </t>
    </r>
    <r>
      <rPr>
        <sz val="11"/>
        <rFont val="Arial Narrow"/>
        <family val="2"/>
      </rPr>
      <t xml:space="preserve">(estimado)
</t>
    </r>
    <r>
      <rPr>
        <sz val="11"/>
        <color rgb="FFFF0000"/>
        <rFont val="Arial Narrow"/>
        <family val="2"/>
      </rPr>
      <t>Formulado</t>
    </r>
    <r>
      <rPr>
        <sz val="11"/>
        <rFont val="Arial Narrow"/>
        <family val="2"/>
      </rPr>
      <t xml:space="preserve"> </t>
    </r>
  </si>
  <si>
    <t>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</si>
</sst>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b/>
      <sz val="9"/>
      <color indexed="81"/>
      <name val="Tahoma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4" borderId="20" xfId="2" applyFont="1" applyFill="1" applyBorder="1" applyAlignment="1" applyProtection="1">
      <alignment horizontal="center" vertical="center" wrapText="1"/>
    </xf>
    <xf numFmtId="0" fontId="12" fillId="2" borderId="20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vertical="center" textRotation="90" wrapText="1"/>
    </xf>
    <xf numFmtId="0" fontId="0" fillId="0" borderId="1" xfId="0" applyBorder="1"/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</cellXfs>
  <cellStyles count="3">
    <cellStyle name="Énfasis1" xfId="2" builtinId="29"/>
    <cellStyle name="Millares [0]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493058</xdr:colOff>
      <xdr:row>0</xdr:row>
      <xdr:rowOff>44825</xdr:rowOff>
    </xdr:from>
    <xdr:to>
      <xdr:col>2</xdr:col>
      <xdr:colOff>403412</xdr:colOff>
      <xdr:row>2</xdr:row>
      <xdr:rowOff>103114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58" y="44825"/>
          <a:ext cx="1636060" cy="46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%23DIRECCI&#211;N%20ADMINISTRATIVA%20Y%20FINANCIERA\PAA2022\PROPUESTA%20PROCEDIMIENTO\NUEVOS%20FORMATOS\Formato_PAA_2022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"/>
      <sheetName val="LISTAS"/>
    </sheetNames>
    <sheetDataSet>
      <sheetData sheetId="0" refreshError="1"/>
      <sheetData sheetId="1">
        <row r="2">
          <cell r="B2" t="str">
            <v>LICITACION</v>
          </cell>
          <cell r="G2" t="str">
            <v>Recursos propios</v>
          </cell>
        </row>
        <row r="3">
          <cell r="B3" t="str">
            <v>REGIMEN_ESPECIAL</v>
          </cell>
          <cell r="G3" t="str">
            <v>Recursos de crédito</v>
          </cell>
        </row>
        <row r="4">
          <cell r="B4" t="str">
            <v>SUBASTA</v>
          </cell>
          <cell r="G4" t="str">
            <v>Sistema General de Participaciones - SGP</v>
          </cell>
        </row>
        <row r="5">
          <cell r="B5" t="str">
            <v>CONCURSO_MERITOS</v>
          </cell>
          <cell r="G5" t="str">
            <v>Sistema General de Regalías - SGR</v>
          </cell>
        </row>
        <row r="6">
          <cell r="B6" t="str">
            <v>SELECCION_ABREVIADA</v>
          </cell>
          <cell r="G6" t="str">
            <v>Presupuesto General de la Nación – PGN</v>
          </cell>
        </row>
        <row r="7">
          <cell r="B7" t="str">
            <v>CONTRATACION_DIRECTA</v>
          </cell>
          <cell r="G7" t="str">
            <v>Recursos Propios (Alcaldías, Gobernaciones y Resguardos Indígenas)</v>
          </cell>
        </row>
        <row r="8">
          <cell r="B8" t="str">
            <v>CONTRATACION_MINIMA_CUANTIA</v>
          </cell>
          <cell r="G8" t="str">
            <v>Recursos en especie</v>
          </cell>
        </row>
        <row r="9">
          <cell r="B9" t="str">
            <v>CONCURSO_MERITOS_ABIERTO</v>
          </cell>
          <cell r="G9" t="str">
            <v>Recursos privados/cooperación</v>
          </cell>
        </row>
        <row r="10">
          <cell r="B10" t="str">
            <v>PROCESOS_SALUD</v>
          </cell>
          <cell r="G10" t="str">
            <v>Otros recursos</v>
          </cell>
        </row>
        <row r="11">
          <cell r="B11" t="str">
            <v>SELECCION_ABREVIADA_LIT_H_NUM_2_ART_2_LEY_1150_DE_2007</v>
          </cell>
          <cell r="G11" t="str">
            <v>Asignación Especial del Sistema General de Participación para Resguardos Indígenas - AESGPRI</v>
          </cell>
        </row>
        <row r="12">
          <cell r="B12" t="str">
            <v>ASOCIACION_PUBLICO_PRIVADA</v>
          </cell>
        </row>
        <row r="13">
          <cell r="B13" t="str">
            <v>ASOCIACION_PUBLICO_PRIVADA_INICIATIVA_PRIVADA</v>
          </cell>
        </row>
        <row r="14">
          <cell r="B14" t="str">
            <v>LICITACION OBRA PUBLICA</v>
          </cell>
          <cell r="G14" t="str">
            <v>NA</v>
          </cell>
        </row>
        <row r="15">
          <cell r="B15" t="str">
            <v>CONTRATOS Y CONVENIOS CON MAS DE DOS PARTES</v>
          </cell>
          <cell r="G15" t="str">
            <v>No solicitadas</v>
          </cell>
        </row>
        <row r="16">
          <cell r="G16" t="str">
            <v>Solicitadas</v>
          </cell>
        </row>
        <row r="17">
          <cell r="G17" t="str">
            <v>Aprobadas</v>
          </cell>
        </row>
        <row r="19">
          <cell r="B19" t="str">
            <v>Dirección de Acuerdos de la Verdad</v>
          </cell>
        </row>
        <row r="20">
          <cell r="B20" t="str">
            <v xml:space="preserve">Dirección de Archivo de los Derechos Humanos </v>
          </cell>
          <cell r="G20" t="str">
            <v>Enero</v>
          </cell>
        </row>
        <row r="21">
          <cell r="B21" t="str">
            <v xml:space="preserve">Dirección para la Construcción de la Memoria Histórica </v>
          </cell>
          <cell r="G21" t="str">
            <v>Febrero</v>
          </cell>
        </row>
        <row r="22">
          <cell r="B22" t="str">
            <v>Estrategia de Comunicaciones</v>
          </cell>
          <cell r="G22" t="str">
            <v>Marzo</v>
          </cell>
        </row>
        <row r="23">
          <cell r="B23" t="str">
            <v xml:space="preserve">Dirección Administrativa y Financiera TIC </v>
          </cell>
          <cell r="G23" t="str">
            <v>Abril</v>
          </cell>
        </row>
        <row r="24">
          <cell r="B24" t="str">
            <v>Dirección Museo de la Memoria Histórica</v>
          </cell>
          <cell r="G24" t="str">
            <v>Mayo</v>
          </cell>
        </row>
        <row r="25">
          <cell r="B25" t="str">
            <v>Estrategia Transversales</v>
          </cell>
          <cell r="G25" t="str">
            <v>Junio</v>
          </cell>
        </row>
        <row r="26">
          <cell r="G26" t="str">
            <v>Julio</v>
          </cell>
        </row>
        <row r="27">
          <cell r="G27" t="str">
            <v>Agosto</v>
          </cell>
        </row>
        <row r="28">
          <cell r="G28" t="str">
            <v>Septiembre</v>
          </cell>
        </row>
        <row r="29">
          <cell r="G29" t="str">
            <v>Octubre</v>
          </cell>
        </row>
        <row r="30">
          <cell r="G30" t="str">
            <v>Noviembre</v>
          </cell>
        </row>
        <row r="31">
          <cell r="G31" t="str">
            <v>Diciembre</v>
          </cell>
        </row>
        <row r="34">
          <cell r="G34" t="str">
            <v>No</v>
          </cell>
        </row>
        <row r="35">
          <cell r="G35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abSelected="1" zoomScale="70" zoomScaleNormal="70" workbookViewId="0">
      <selection activeCell="V20" sqref="V20"/>
    </sheetView>
  </sheetViews>
  <sheetFormatPr baseColWidth="10" defaultColWidth="11.42578125" defaultRowHeight="15.75" x14ac:dyDescent="0.25"/>
  <cols>
    <col min="1" max="4" width="12.85546875" style="6" customWidth="1"/>
    <col min="5" max="5" width="8.28515625" style="6" customWidth="1"/>
    <col min="6" max="6" width="51.85546875" style="6" customWidth="1"/>
    <col min="7" max="7" width="16.85546875" style="6" bestFit="1" customWidth="1"/>
    <col min="8" max="8" width="11.42578125" style="6" bestFit="1" customWidth="1"/>
    <col min="9" max="9" width="19.28515625" style="6" bestFit="1" customWidth="1"/>
    <col min="10" max="10" width="21" style="6" bestFit="1" customWidth="1"/>
    <col min="11" max="11" width="13" style="6" bestFit="1" customWidth="1"/>
    <col min="12" max="12" width="21.42578125" style="6" bestFit="1" customWidth="1"/>
    <col min="13" max="13" width="19" style="6" bestFit="1" customWidth="1"/>
    <col min="14" max="14" width="19.42578125" style="6" bestFit="1" customWidth="1"/>
    <col min="15" max="15" width="17.42578125" style="6" bestFit="1" customWidth="1"/>
    <col min="16" max="16" width="19" style="6" bestFit="1" customWidth="1"/>
    <col min="17" max="17" width="39.140625" style="6" customWidth="1"/>
    <col min="18" max="18" width="12.140625" style="6" customWidth="1"/>
    <col min="19" max="19" width="8.28515625" style="6" customWidth="1"/>
    <col min="20" max="20" width="12.140625" style="6" customWidth="1"/>
    <col min="21" max="21" width="11.5703125" style="6" customWidth="1"/>
    <col min="22" max="22" width="28.42578125" style="6" bestFit="1" customWidth="1"/>
    <col min="23" max="23" width="14.28515625" style="6" bestFit="1" customWidth="1"/>
    <col min="24" max="24" width="12.42578125" style="6" bestFit="1" customWidth="1"/>
    <col min="25" max="25" width="16.28515625" style="6" bestFit="1" customWidth="1"/>
    <col min="26" max="26" width="14.140625" style="6" bestFit="1" customWidth="1"/>
    <col min="27" max="27" width="8.85546875" style="6" bestFit="1" customWidth="1"/>
    <col min="28" max="28" width="14.140625" style="6" bestFit="1" customWidth="1"/>
    <col min="29" max="29" width="8.85546875" style="6" bestFit="1" customWidth="1"/>
    <col min="30" max="30" width="14.140625" style="6" bestFit="1" customWidth="1"/>
    <col min="31" max="31" width="8.85546875" style="6" bestFit="1" customWidth="1"/>
    <col min="32" max="32" width="26.42578125" style="6" bestFit="1" customWidth="1"/>
    <col min="33" max="33" width="16.7109375" style="6" bestFit="1" customWidth="1"/>
    <col min="34" max="34" width="26.42578125" style="6" bestFit="1" customWidth="1"/>
    <col min="35" max="35" width="16.7109375" style="6" bestFit="1" customWidth="1"/>
    <col min="36" max="36" width="26.42578125" style="6" bestFit="1" customWidth="1"/>
    <col min="37" max="37" width="16.7109375" style="6" bestFit="1" customWidth="1"/>
    <col min="38" max="38" width="29.28515625" style="6" bestFit="1" customWidth="1"/>
    <col min="39" max="39" width="3.85546875" style="6" bestFit="1" customWidth="1"/>
    <col min="40" max="40" width="3.85546875" style="6" customWidth="1"/>
    <col min="41" max="41" width="3.85546875" style="6" bestFit="1" customWidth="1"/>
    <col min="42" max="42" width="6.85546875" style="6" bestFit="1" customWidth="1"/>
    <col min="43" max="16384" width="11.42578125" style="6"/>
  </cols>
  <sheetData>
    <row r="1" spans="1:42" ht="15.75" customHeight="1" x14ac:dyDescent="0.25">
      <c r="A1" s="24"/>
      <c r="B1" s="24"/>
      <c r="C1" s="24"/>
      <c r="D1" s="25"/>
      <c r="E1" s="15" t="s">
        <v>59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35" t="s">
        <v>0</v>
      </c>
      <c r="AM1" s="31" t="s">
        <v>1</v>
      </c>
      <c r="AN1" s="31"/>
      <c r="AO1" s="31"/>
      <c r="AP1" s="32"/>
    </row>
    <row r="2" spans="1:42" ht="15.75" customHeight="1" x14ac:dyDescent="0.25">
      <c r="A2" s="24"/>
      <c r="B2" s="24"/>
      <c r="C2" s="24"/>
      <c r="D2" s="25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  <c r="AL2" s="36" t="s">
        <v>2</v>
      </c>
      <c r="AM2" s="38" t="s">
        <v>78</v>
      </c>
      <c r="AN2" s="38"/>
      <c r="AO2" s="38"/>
      <c r="AP2" s="39"/>
    </row>
    <row r="3" spans="1:42" ht="16.5" customHeight="1" thickBot="1" x14ac:dyDescent="0.3">
      <c r="A3" s="26"/>
      <c r="B3" s="26"/>
      <c r="C3" s="26"/>
      <c r="D3" s="27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3"/>
      <c r="AL3" s="37" t="s">
        <v>3</v>
      </c>
      <c r="AM3" s="33" t="s">
        <v>4</v>
      </c>
      <c r="AN3" s="33"/>
      <c r="AO3" s="33"/>
      <c r="AP3" s="34"/>
    </row>
    <row r="5" spans="1:42" ht="16.5" thickBot="1" x14ac:dyDescent="0.3"/>
    <row r="6" spans="1:42" s="7" customFormat="1" ht="16.5" thickBot="1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28" t="s">
        <v>51</v>
      </c>
      <c r="S6" s="29"/>
      <c r="T6" s="29"/>
      <c r="U6" s="29"/>
      <c r="V6" s="30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8" t="s">
        <v>48</v>
      </c>
      <c r="AM6" s="29"/>
      <c r="AN6" s="29"/>
      <c r="AO6" s="29"/>
      <c r="AP6" s="30"/>
    </row>
    <row r="7" spans="1:42" s="11" customFormat="1" ht="116.25" x14ac:dyDescent="0.25">
      <c r="A7" s="9" t="s">
        <v>74</v>
      </c>
      <c r="B7" s="9" t="s">
        <v>75</v>
      </c>
      <c r="C7" s="9" t="s">
        <v>77</v>
      </c>
      <c r="D7" s="9" t="s">
        <v>76</v>
      </c>
      <c r="E7" s="10" t="s">
        <v>16</v>
      </c>
      <c r="F7" s="10" t="s">
        <v>17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7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Q7" s="10" t="s">
        <v>27</v>
      </c>
      <c r="R7" s="10" t="s">
        <v>5</v>
      </c>
      <c r="S7" s="10" t="s">
        <v>13</v>
      </c>
      <c r="T7" s="10" t="s">
        <v>14</v>
      </c>
      <c r="U7" s="10" t="s">
        <v>15</v>
      </c>
      <c r="V7" s="10" t="s">
        <v>6</v>
      </c>
      <c r="W7" s="10" t="s">
        <v>8</v>
      </c>
      <c r="X7" s="10" t="s">
        <v>10</v>
      </c>
      <c r="Y7" s="10" t="s">
        <v>11</v>
      </c>
      <c r="Z7" s="10" t="s">
        <v>42</v>
      </c>
      <c r="AA7" s="10" t="s">
        <v>12</v>
      </c>
      <c r="AB7" s="10" t="s">
        <v>43</v>
      </c>
      <c r="AC7" s="10" t="s">
        <v>12</v>
      </c>
      <c r="AD7" s="10" t="s">
        <v>44</v>
      </c>
      <c r="AE7" s="10" t="s">
        <v>12</v>
      </c>
      <c r="AF7" s="10" t="s">
        <v>9</v>
      </c>
      <c r="AG7" s="10" t="s">
        <v>39</v>
      </c>
      <c r="AH7" s="10" t="s">
        <v>9</v>
      </c>
      <c r="AI7" s="10" t="s">
        <v>41</v>
      </c>
      <c r="AJ7" s="10" t="s">
        <v>9</v>
      </c>
      <c r="AK7" s="10" t="s">
        <v>40</v>
      </c>
      <c r="AL7" s="12" t="s">
        <v>45</v>
      </c>
      <c r="AM7" s="13" t="s">
        <v>46</v>
      </c>
      <c r="AN7" s="13" t="s">
        <v>50</v>
      </c>
      <c r="AO7" s="13" t="s">
        <v>47</v>
      </c>
      <c r="AP7" s="13" t="s">
        <v>49</v>
      </c>
    </row>
    <row r="8" spans="1:42" ht="12.75" customHeight="1" x14ac:dyDescent="0.25">
      <c r="A8" s="4" t="str">
        <f t="shared" ref="A8:A15" si="0">IF(AA8&lt;&gt;0,"Contratado","No contratado")</f>
        <v>No contratado</v>
      </c>
      <c r="B8" s="4">
        <f t="shared" ref="B8:B15" si="1">N8-(AA8+AC8+AE8)</f>
        <v>0</v>
      </c>
      <c r="C8" s="4">
        <f>VLOOKUP(I8,'LISTAS(NO BORRAR ESTA HOJA)'!$C$5:$D$17,2,FALSE)</f>
        <v>1</v>
      </c>
      <c r="D8" s="4" t="str">
        <f>CONCATENATE(E8,VLOOKUP(SeguimientoAdquisiciones!F8,'LISTAS(NO BORRAR ESTA HOJA)'!G:H,2,FALSE))</f>
        <v>1DAV</v>
      </c>
      <c r="E8" s="5">
        <v>1</v>
      </c>
      <c r="F8" s="5" t="s">
        <v>28</v>
      </c>
      <c r="G8" s="5"/>
      <c r="H8" s="5"/>
      <c r="I8" s="5" t="s">
        <v>52</v>
      </c>
      <c r="J8" s="5">
        <v>1</v>
      </c>
      <c r="K8" s="5"/>
      <c r="L8" s="5"/>
      <c r="M8" s="5"/>
      <c r="N8" s="5"/>
      <c r="O8" s="5"/>
      <c r="P8" s="5"/>
      <c r="Q8" s="3" t="s">
        <v>35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2"/>
      <c r="AM8" s="8"/>
      <c r="AN8" s="8"/>
      <c r="AO8" s="8"/>
      <c r="AP8" s="8"/>
    </row>
    <row r="9" spans="1:42" ht="12.75" customHeight="1" x14ac:dyDescent="0.25">
      <c r="A9" s="4" t="str">
        <f t="shared" si="0"/>
        <v>No contratado</v>
      </c>
      <c r="B9" s="4">
        <f t="shared" si="1"/>
        <v>0</v>
      </c>
      <c r="C9" s="4">
        <f>VLOOKUP(I9,'LISTAS(NO BORRAR ESTA HOJA)'!$C$5:$D$17,2,FALSE)</f>
        <v>9</v>
      </c>
      <c r="D9" s="4" t="str">
        <f>CONCATENATE(E9,VLOOKUP(SeguimientoAdquisiciones!F9,'LISTAS(NO BORRAR ESTA HOJA)'!G:H,2,FALSE))</f>
        <v>2DADH</v>
      </c>
      <c r="E9" s="5">
        <v>2</v>
      </c>
      <c r="F9" s="5" t="s">
        <v>29</v>
      </c>
      <c r="G9" s="5"/>
      <c r="H9" s="5"/>
      <c r="I9" s="5" t="s">
        <v>57</v>
      </c>
      <c r="J9" s="5">
        <v>2</v>
      </c>
      <c r="K9" s="5"/>
      <c r="L9" s="5"/>
      <c r="M9" s="5"/>
      <c r="N9" s="5"/>
      <c r="O9" s="5"/>
      <c r="P9" s="5"/>
      <c r="Q9" s="3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2"/>
      <c r="AM9" s="8"/>
      <c r="AN9" s="8"/>
      <c r="AO9" s="8"/>
      <c r="AP9" s="8"/>
    </row>
    <row r="10" spans="1:42" ht="12.75" customHeight="1" x14ac:dyDescent="0.25">
      <c r="A10" s="4" t="str">
        <f t="shared" si="0"/>
        <v>No contratado</v>
      </c>
      <c r="B10" s="4">
        <f t="shared" si="1"/>
        <v>0</v>
      </c>
      <c r="C10" s="4">
        <f>VLOOKUP(I10,'LISTAS(NO BORRAR ESTA HOJA)'!$C$5:$D$17,2,FALSE)</f>
        <v>5</v>
      </c>
      <c r="D10" s="4" t="str">
        <f>CONCATENATE(E10,VLOOKUP(SeguimientoAdquisiciones!F10,'LISTAS(NO BORRAR ESTA HOJA)'!G:H,2,FALSE))</f>
        <v>3DCMH</v>
      </c>
      <c r="E10" s="5">
        <v>3</v>
      </c>
      <c r="F10" s="5" t="s">
        <v>30</v>
      </c>
      <c r="G10" s="5"/>
      <c r="H10" s="5"/>
      <c r="I10" s="5" t="s">
        <v>53</v>
      </c>
      <c r="J10" s="5">
        <v>3</v>
      </c>
      <c r="K10" s="5"/>
      <c r="L10" s="5"/>
      <c r="M10" s="5"/>
      <c r="N10" s="5"/>
      <c r="O10" s="5"/>
      <c r="P10" s="5"/>
      <c r="Q10" s="3" t="s">
        <v>35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2"/>
      <c r="AM10" s="8"/>
      <c r="AN10" s="8"/>
      <c r="AO10" s="8"/>
      <c r="AP10" s="8"/>
    </row>
    <row r="11" spans="1:42" ht="12.75" customHeight="1" x14ac:dyDescent="0.25">
      <c r="A11" s="4" t="str">
        <f t="shared" si="0"/>
        <v>No contratado</v>
      </c>
      <c r="B11" s="4">
        <f t="shared" si="1"/>
        <v>0</v>
      </c>
      <c r="C11" s="4">
        <f>VLOOKUP(I11,'LISTAS(NO BORRAR ESTA HOJA)'!$C$5:$D$17,2,FALSE)</f>
        <v>4</v>
      </c>
      <c r="D11" s="4" t="str">
        <f>CONCATENATE(E11,VLOOKUP(SeguimientoAdquisiciones!F11,'LISTAS(NO BORRAR ESTA HOJA)'!G:H,2,FALSE))</f>
        <v>4COM</v>
      </c>
      <c r="E11" s="5">
        <v>4</v>
      </c>
      <c r="F11" s="5" t="s">
        <v>31</v>
      </c>
      <c r="G11" s="5"/>
      <c r="H11" s="5"/>
      <c r="I11" s="5" t="s">
        <v>54</v>
      </c>
      <c r="J11" s="5">
        <v>5</v>
      </c>
      <c r="K11" s="5"/>
      <c r="L11" s="5"/>
      <c r="M11" s="5"/>
      <c r="N11" s="5"/>
      <c r="O11" s="5"/>
      <c r="P11" s="5"/>
      <c r="Q11" s="3" t="s">
        <v>37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8"/>
      <c r="AN11" s="8"/>
      <c r="AO11" s="8"/>
      <c r="AP11" s="8"/>
    </row>
    <row r="12" spans="1:42" ht="12.75" customHeight="1" x14ac:dyDescent="0.25">
      <c r="A12" s="4" t="str">
        <f t="shared" si="0"/>
        <v>No contratado</v>
      </c>
      <c r="B12" s="4">
        <f t="shared" si="1"/>
        <v>0</v>
      </c>
      <c r="C12" s="4">
        <f>VLOOKUP(I12,'LISTAS(NO BORRAR ESTA HOJA)'!$C$5:$D$17,2,FALSE)</f>
        <v>11</v>
      </c>
      <c r="D12" s="4" t="str">
        <f>CONCATENATE(E12,VLOOKUP(SeguimientoAdquisiciones!F12,'LISTAS(NO BORRAR ESTA HOJA)'!G:H,2,FALSE))</f>
        <v>5DAYF</v>
      </c>
      <c r="E12" s="5">
        <v>5</v>
      </c>
      <c r="F12" s="5" t="s">
        <v>32</v>
      </c>
      <c r="G12" s="5"/>
      <c r="H12" s="5"/>
      <c r="I12" s="5" t="s">
        <v>56</v>
      </c>
      <c r="J12" s="5">
        <v>1</v>
      </c>
      <c r="K12" s="5"/>
      <c r="L12" s="5"/>
      <c r="M12" s="5"/>
      <c r="N12" s="5"/>
      <c r="O12" s="5"/>
      <c r="P12" s="5"/>
      <c r="Q12" s="3" t="s">
        <v>36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/>
      <c r="AM12" s="8"/>
      <c r="AN12" s="8"/>
      <c r="AO12" s="8"/>
      <c r="AP12" s="8"/>
    </row>
    <row r="13" spans="1:42" ht="12.75" customHeight="1" x14ac:dyDescent="0.25">
      <c r="A13" s="4" t="str">
        <f t="shared" si="0"/>
        <v>No contratado</v>
      </c>
      <c r="B13" s="4">
        <f t="shared" si="1"/>
        <v>0</v>
      </c>
      <c r="C13" s="4">
        <f>VLOOKUP(I13,'LISTAS(NO BORRAR ESTA HOJA)'!$C$5:$D$17,2,FALSE)</f>
        <v>12</v>
      </c>
      <c r="D13" s="4" t="str">
        <f>CONCATENATE(E13,VLOOKUP(SeguimientoAdquisiciones!F13,'LISTAS(NO BORRAR ESTA HOJA)'!G:H,2,FALSE))</f>
        <v>6DMMH</v>
      </c>
      <c r="E13" s="5">
        <v>6</v>
      </c>
      <c r="F13" s="5" t="s">
        <v>33</v>
      </c>
      <c r="G13" s="5"/>
      <c r="H13" s="5"/>
      <c r="I13" s="5" t="s">
        <v>58</v>
      </c>
      <c r="J13" s="5">
        <v>1</v>
      </c>
      <c r="K13" s="5"/>
      <c r="L13" s="5"/>
      <c r="M13" s="5"/>
      <c r="N13" s="5"/>
      <c r="O13" s="5"/>
      <c r="P13" s="5"/>
      <c r="Q13" s="3" t="s">
        <v>38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8"/>
      <c r="AN13" s="8"/>
      <c r="AO13" s="8"/>
      <c r="AP13" s="8"/>
    </row>
    <row r="14" spans="1:42" ht="12.75" customHeight="1" x14ac:dyDescent="0.25">
      <c r="A14" s="4" t="str">
        <f t="shared" si="0"/>
        <v>No contratado</v>
      </c>
      <c r="B14" s="4">
        <f t="shared" si="1"/>
        <v>0</v>
      </c>
      <c r="C14" s="4">
        <f>VLOOKUP(I14,'LISTAS(NO BORRAR ESTA HOJA)'!$C$5:$D$17,2,FALSE)</f>
        <v>7</v>
      </c>
      <c r="D14" s="4" t="str">
        <f>CONCATENATE(E14,VLOOKUP(SeguimientoAdquisiciones!F14,'LISTAS(NO BORRAR ESTA HOJA)'!G:H,2,FALSE))</f>
        <v>7TRANS</v>
      </c>
      <c r="E14" s="5">
        <v>7</v>
      </c>
      <c r="F14" s="5" t="s">
        <v>34</v>
      </c>
      <c r="G14" s="5"/>
      <c r="H14" s="5"/>
      <c r="I14" s="5" t="s">
        <v>55</v>
      </c>
      <c r="J14" s="5">
        <v>4</v>
      </c>
      <c r="K14" s="5"/>
      <c r="L14" s="5"/>
      <c r="M14" s="5"/>
      <c r="N14" s="5"/>
      <c r="O14" s="5"/>
      <c r="P14" s="5"/>
      <c r="Q14" s="3" t="s">
        <v>35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8"/>
      <c r="AN14" s="8"/>
      <c r="AO14" s="8"/>
      <c r="AP14" s="8"/>
    </row>
    <row r="15" spans="1:42" ht="12.75" customHeight="1" x14ac:dyDescent="0.25">
      <c r="A15" s="4" t="str">
        <f t="shared" si="0"/>
        <v>No contratado</v>
      </c>
      <c r="B15" s="4">
        <f t="shared" si="1"/>
        <v>0</v>
      </c>
      <c r="C15" s="4">
        <f>VLOOKUP(I15,'LISTAS(NO BORRAR ESTA HOJA)'!$C$5:$D$17,2,FALSE)</f>
        <v>1</v>
      </c>
      <c r="D15" s="4" t="str">
        <f>CONCATENATE(E15,VLOOKUP(SeguimientoAdquisiciones!F15,'LISTAS(NO BORRAR ESTA HOJA)'!G:H,2,FALSE))</f>
        <v>8DAV</v>
      </c>
      <c r="E15" s="5">
        <v>8</v>
      </c>
      <c r="F15" s="5" t="s">
        <v>28</v>
      </c>
      <c r="G15" s="5"/>
      <c r="H15" s="5"/>
      <c r="I15" s="5" t="s">
        <v>52</v>
      </c>
      <c r="J15" s="5">
        <v>11</v>
      </c>
      <c r="K15" s="5"/>
      <c r="L15" s="5"/>
      <c r="M15" s="5"/>
      <c r="N15" s="5"/>
      <c r="O15" s="5"/>
      <c r="P15" s="5"/>
      <c r="Q15" s="3" t="s">
        <v>35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"/>
      <c r="AM15" s="8"/>
      <c r="AN15" s="8"/>
      <c r="AO15" s="8"/>
      <c r="AP15" s="8"/>
    </row>
  </sheetData>
  <mergeCells count="9">
    <mergeCell ref="E1:AK3"/>
    <mergeCell ref="A1:D3"/>
    <mergeCell ref="AL6:AP6"/>
    <mergeCell ref="AM1:AP1"/>
    <mergeCell ref="AM2:AP2"/>
    <mergeCell ref="AM3:AP3"/>
    <mergeCell ref="A6:Q6"/>
    <mergeCell ref="R6:V6"/>
    <mergeCell ref="W6:AK6"/>
  </mergeCells>
  <dataValidations count="6">
    <dataValidation type="list" allowBlank="1" showInputMessage="1" showErrorMessage="1" sqref="P8:P15" xr:uid="{00000000-0002-0000-0000-000000000000}">
      <formula1>Solicitudvf</formula1>
    </dataValidation>
    <dataValidation type="list" allowBlank="1" showInputMessage="1" showErrorMessage="1" sqref="F8:F15" xr:uid="{00000000-0002-0000-0000-000001000000}">
      <formula1>Dependencias</formula1>
    </dataValidation>
    <dataValidation type="list" allowBlank="1" showInputMessage="1" showErrorMessage="1" sqref="I8:I15" xr:uid="{00000000-0002-0000-0000-000002000000}">
      <formula1>Meses</formula1>
    </dataValidation>
    <dataValidation type="list" allowBlank="1" showInputMessage="1" showErrorMessage="1" sqref="O8:O15" xr:uid="{00000000-0002-0000-0000-000003000000}">
      <formula1>vf</formula1>
    </dataValidation>
    <dataValidation type="list" allowBlank="1" showInputMessage="1" showErrorMessage="1" sqref="L8:L15" xr:uid="{00000000-0002-0000-0000-000004000000}">
      <formula1>Fuenterecursos</formula1>
    </dataValidation>
    <dataValidation type="list" allowBlank="1" showInputMessage="1" showErrorMessage="1" sqref="K8:K15" xr:uid="{00000000-0002-0000-0000-000005000000}">
      <formula1>Modalidad</formula1>
    </dataValidation>
  </dataValidations>
  <pageMargins left="0.70866141732283472" right="0.70866141732283472" top="0.74803149606299213" bottom="0.74803149606299213" header="0.31496062992125984" footer="0.31496062992125984"/>
  <pageSetup scale="18" orientation="portrait" horizontalDpi="4294967293" verticalDpi="0" r:id="rId1"/>
  <headerFooter>
    <oddFooter>&amp;C&amp;G</oddFooter>
  </headerFooter>
  <colBreaks count="1" manualBreakCount="1">
    <brk id="12" max="14" man="1"/>
  </col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H17"/>
  <sheetViews>
    <sheetView zoomScaleNormal="100" workbookViewId="0">
      <selection activeCell="G18" sqref="G18"/>
    </sheetView>
  </sheetViews>
  <sheetFormatPr baseColWidth="10" defaultRowHeight="15" x14ac:dyDescent="0.25"/>
  <cols>
    <col min="7" max="7" width="50.140625" bestFit="1" customWidth="1"/>
  </cols>
  <sheetData>
    <row r="5" spans="3:8" x14ac:dyDescent="0.25">
      <c r="C5" t="s">
        <v>60</v>
      </c>
      <c r="D5" t="s">
        <v>61</v>
      </c>
      <c r="G5" s="14" t="s">
        <v>28</v>
      </c>
      <c r="H5" s="14" t="s">
        <v>67</v>
      </c>
    </row>
    <row r="6" spans="3:8" x14ac:dyDescent="0.25">
      <c r="C6" t="s">
        <v>52</v>
      </c>
      <c r="D6">
        <v>1</v>
      </c>
      <c r="G6" s="14" t="s">
        <v>29</v>
      </c>
      <c r="H6" s="14" t="s">
        <v>68</v>
      </c>
    </row>
    <row r="7" spans="3:8" x14ac:dyDescent="0.25">
      <c r="C7" t="s">
        <v>62</v>
      </c>
      <c r="D7">
        <v>2</v>
      </c>
      <c r="G7" s="14" t="s">
        <v>30</v>
      </c>
      <c r="H7" s="14" t="s">
        <v>69</v>
      </c>
    </row>
    <row r="8" spans="3:8" x14ac:dyDescent="0.25">
      <c r="C8" t="s">
        <v>63</v>
      </c>
      <c r="D8">
        <v>3</v>
      </c>
      <c r="G8" s="14" t="s">
        <v>31</v>
      </c>
      <c r="H8" s="14" t="s">
        <v>70</v>
      </c>
    </row>
    <row r="9" spans="3:8" x14ac:dyDescent="0.25">
      <c r="C9" t="s">
        <v>54</v>
      </c>
      <c r="D9">
        <v>4</v>
      </c>
      <c r="G9" s="14" t="s">
        <v>32</v>
      </c>
      <c r="H9" s="14" t="s">
        <v>71</v>
      </c>
    </row>
    <row r="10" spans="3:8" x14ac:dyDescent="0.25">
      <c r="C10" t="s">
        <v>53</v>
      </c>
      <c r="D10">
        <v>5</v>
      </c>
      <c r="G10" s="14" t="s">
        <v>33</v>
      </c>
      <c r="H10" s="14" t="s">
        <v>72</v>
      </c>
    </row>
    <row r="11" spans="3:8" x14ac:dyDescent="0.25">
      <c r="C11" t="s">
        <v>64</v>
      </c>
      <c r="D11">
        <v>6</v>
      </c>
      <c r="G11" s="14" t="s">
        <v>34</v>
      </c>
      <c r="H11" s="14" t="s">
        <v>73</v>
      </c>
    </row>
    <row r="12" spans="3:8" x14ac:dyDescent="0.25">
      <c r="C12" t="s">
        <v>55</v>
      </c>
      <c r="D12">
        <v>7</v>
      </c>
    </row>
    <row r="13" spans="3:8" x14ac:dyDescent="0.25">
      <c r="C13" t="s">
        <v>65</v>
      </c>
      <c r="D13">
        <v>8</v>
      </c>
    </row>
    <row r="14" spans="3:8" x14ac:dyDescent="0.25">
      <c r="C14" t="s">
        <v>57</v>
      </c>
      <c r="D14">
        <v>9</v>
      </c>
    </row>
    <row r="15" spans="3:8" x14ac:dyDescent="0.25">
      <c r="C15" t="s">
        <v>66</v>
      </c>
      <c r="D15">
        <v>10</v>
      </c>
    </row>
    <row r="16" spans="3:8" x14ac:dyDescent="0.25">
      <c r="C16" t="s">
        <v>56</v>
      </c>
      <c r="D16">
        <v>11</v>
      </c>
    </row>
    <row r="17" spans="3:4" x14ac:dyDescent="0.25">
      <c r="C17" t="s">
        <v>58</v>
      </c>
      <c r="D17">
        <v>12</v>
      </c>
    </row>
  </sheetData>
  <pageMargins left="0.70866141732283472" right="0.70866141732283472" top="0.74803149606299213" bottom="0.74803149606299213" header="0.31496062992125984" footer="0.31496062992125984"/>
  <pageSetup scale="69" orientation="portrait" horizontalDpi="4294967293" verticalDpi="0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SeguimientoAdquisiciones</vt:lpstr>
      <vt:lpstr>LISTAS(NO BORRAR ESTA HOJA)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Marivel Camargo Cáceres</dc:creator>
  <cp:lastModifiedBy>Lenovo</cp:lastModifiedBy>
  <cp:lastPrinted>2023-02-02T03:08:56Z</cp:lastPrinted>
  <dcterms:created xsi:type="dcterms:W3CDTF">2019-03-13T17:22:23Z</dcterms:created>
  <dcterms:modified xsi:type="dcterms:W3CDTF">2023-02-02T03:09:25Z</dcterms:modified>
</cp:coreProperties>
</file>