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0C91B409-7F03-4723-954D-273038D1A9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yo" sheetId="1" r:id="rId1"/>
    <sheet name="Ejecucion depend listado 1JUN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30" i="1"/>
  <c r="P30" i="1"/>
  <c r="O30" i="1"/>
  <c r="N30" i="1"/>
  <c r="M30" i="1"/>
  <c r="L30" i="1"/>
  <c r="K30" i="1"/>
  <c r="J30" i="1"/>
  <c r="I30" i="1"/>
  <c r="I31" i="1" s="1"/>
  <c r="Q23" i="1"/>
  <c r="P23" i="1"/>
  <c r="O23" i="1"/>
  <c r="N23" i="1"/>
  <c r="M23" i="1"/>
  <c r="L23" i="1"/>
  <c r="K23" i="1"/>
  <c r="J23" i="1"/>
  <c r="I23" i="1"/>
  <c r="I21" i="1"/>
  <c r="Q20" i="1"/>
  <c r="Q21" i="1" s="1"/>
  <c r="P20" i="1"/>
  <c r="P21" i="1" s="1"/>
  <c r="O20" i="1"/>
  <c r="N20" i="1"/>
  <c r="M20" i="1"/>
  <c r="L20" i="1"/>
  <c r="K20" i="1"/>
  <c r="J20" i="1"/>
  <c r="J21" i="1" s="1"/>
  <c r="I20" i="1"/>
  <c r="Q16" i="1"/>
  <c r="P16" i="1"/>
  <c r="O16" i="1"/>
  <c r="N16" i="1"/>
  <c r="M16" i="1"/>
  <c r="L16" i="1"/>
  <c r="K16" i="1"/>
  <c r="J16" i="1"/>
  <c r="I16" i="1"/>
  <c r="Q13" i="1"/>
  <c r="P13" i="1"/>
  <c r="O13" i="1"/>
  <c r="N13" i="1"/>
  <c r="M13" i="1"/>
  <c r="L13" i="1"/>
  <c r="K13" i="1"/>
  <c r="J13" i="1"/>
  <c r="I13" i="1"/>
  <c r="Q11" i="1"/>
  <c r="P11" i="1"/>
  <c r="O11" i="1"/>
  <c r="N11" i="1"/>
  <c r="M11" i="1"/>
  <c r="L11" i="1"/>
  <c r="K11" i="1"/>
  <c r="K21" i="1" s="1"/>
  <c r="J11" i="1"/>
  <c r="I11" i="1"/>
  <c r="J31" i="1" l="1"/>
  <c r="K31" i="1"/>
  <c r="N31" i="1"/>
  <c r="M21" i="1"/>
  <c r="M31" i="1" s="1"/>
  <c r="N21" i="1"/>
  <c r="P31" i="1"/>
  <c r="Q31" i="1"/>
  <c r="L21" i="1"/>
  <c r="O21" i="1"/>
  <c r="O31" i="1" l="1"/>
  <c r="L31" i="1"/>
  <c r="T70" i="3" l="1"/>
  <c r="AA70" i="3"/>
  <c r="Y70" i="3"/>
  <c r="X70" i="3"/>
  <c r="W70" i="3"/>
  <c r="V70" i="3"/>
  <c r="U70" i="3"/>
  <c r="S70" i="3"/>
</calcChain>
</file>

<file path=xl/sharedStrings.xml><?xml version="1.0" encoding="utf-8"?>
<sst xmlns="http://schemas.openxmlformats.org/spreadsheetml/2006/main" count="989" uniqueCount="245">
  <si>
    <t/>
  </si>
  <si>
    <t>Actual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</si>
  <si>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</si>
  <si>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</si>
  <si>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</si>
  <si>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</si>
  <si>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</si>
  <si>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</si>
  <si>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</si>
  <si>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</si>
  <si>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</si>
  <si>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CDP</t>
  </si>
  <si>
    <t>COMPROMISO</t>
  </si>
  <si>
    <t>OBLIGACION</t>
  </si>
  <si>
    <t>ORDEN PAGO</t>
  </si>
  <si>
    <t>PAGOS</t>
  </si>
  <si>
    <t>41-05-00</t>
  </si>
  <si>
    <t>CENTRO DE MEMORIA HISTÓRICA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</si>
  <si>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</si>
  <si>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</si>
  <si>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</si>
  <si>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</si>
  <si>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</si>
  <si>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</si>
  <si>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</si>
  <si>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</si>
  <si>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</si>
  <si>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</si>
  <si>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</si>
  <si>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</si>
  <si>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</si>
  <si>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</si>
  <si>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</si>
  <si>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</si>
  <si>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</si>
  <si>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</si>
  <si>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</si>
  <si>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</si>
  <si>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</si>
  <si>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</si>
  <si>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</si>
  <si>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</si>
  <si>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B-10-04-01</t>
  </si>
  <si>
    <t>B</t>
  </si>
  <si>
    <t>APORTES AL FONDO DE CONTINGENCIAS</t>
  </si>
  <si>
    <t>C</t>
  </si>
  <si>
    <t>4101</t>
  </si>
  <si>
    <t>1500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</si>
  <si>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</si>
  <si>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</si>
  <si>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</si>
  <si>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</si>
  <si>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</si>
  <si>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</si>
  <si>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</si>
  <si>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</si>
  <si>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</si>
  <si>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</si>
  <si>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</si>
  <si>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2</t>
  </si>
  <si>
    <t>CONSOLIDACION DE LA PLATAFORMA TECNOLOGICA PARA LA ADECUADA GESTION DE LA INFORMACION DEL CENTRO NACIONAL DE MEMORIA HISTORICA A NIVEL   NACIONAL</t>
  </si>
  <si>
    <t>C-4199-1500-2-0-4199064-02</t>
  </si>
  <si>
    <t>C-4199-1500-2-0-4199063-02</t>
  </si>
  <si>
    <t>C-4199-1500-2-0-4199062-02</t>
  </si>
  <si>
    <t>ADQUISICIÓN DE BIENES Y SERVICIOS - SERVICIOS DE ACOMPAÑAMIENTO A LA IMPLEMENTACIÓN DE LA POLÍTICA PÚBLICA DE ARCHIVOS DE DERECHOS HUMANOS - CONSOLIDACION DEL ARCHIVO DE LOS DERECHOS HUMANOS, MEMORIA HISTORICA Y CONFLICTO ARMADO Y COLECCIONES DE DE</t>
  </si>
  <si>
    <t>C-4101-1500-19-0-4101098-02</t>
  </si>
  <si>
    <t>ADQUISICIÓN DE BIENES Y SERVICIOS - SERVICIO DE ARCHIVO SOBRE VIOLACIONES DE DERECHOS HUMANOS. - CONSOLIDACION DEL ARCHIVO DE LOS DERECHOS HUMANOS, MEMORIA HISTORICA Y CONFLICTO ARMADO Y COLECCIONES DE DERECHOS HUMANOS Y DERECHO INTERNACIONAL HUMA</t>
  </si>
  <si>
    <t>C-4101-1500-19-0-4101013-02</t>
  </si>
  <si>
    <t>C-4101-1500-18-0-4101101-02</t>
  </si>
  <si>
    <t>C-4101-1500-18-0-4101089-02</t>
  </si>
  <si>
    <t>C-4101-1500-18-0-4101088-02</t>
  </si>
  <si>
    <t>C-4101-1500-17-0-4101102-02</t>
  </si>
  <si>
    <t>C-4101-1500-17-0-4101069-02</t>
  </si>
  <si>
    <t>C-4101-1500-17-0-4101038-02</t>
  </si>
  <si>
    <t>C-4101-1500-17-0-4101032-02</t>
  </si>
  <si>
    <t>C-4101-1500-16-0-4101097-02</t>
  </si>
  <si>
    <t>C-4101-1500-16-0-4101094-02</t>
  </si>
  <si>
    <t>C-4101-1500-15-0-4101068-02</t>
  </si>
  <si>
    <t>SENTENCIAS</t>
  </si>
  <si>
    <t>003</t>
  </si>
  <si>
    <t>A-08-05-02-003</t>
  </si>
  <si>
    <t>IMPUESTO SOBRE VEHÍCULOS AUTOMOTORES</t>
  </si>
  <si>
    <t>A-08-01-02-006</t>
  </si>
  <si>
    <t>001</t>
  </si>
  <si>
    <t>A-03-10-01-001</t>
  </si>
  <si>
    <t>LICENCIAS DE MATERNIDAD Y PATERNIDAD (NO DE PENSIONES)</t>
  </si>
  <si>
    <t>002</t>
  </si>
  <si>
    <t>A-03-04-02-012-002</t>
  </si>
  <si>
    <t>INCAPACIDADES (NO DE PENSIONES)</t>
  </si>
  <si>
    <t>A-03-04-02-012-001</t>
  </si>
  <si>
    <t>SERVICIOS DE ESPARCIMIENTO, CULTURALES Y DEPORTIVOS</t>
  </si>
  <si>
    <t>A-02-02-02-009-006</t>
  </si>
  <si>
    <t>SERVICIOS DE ALCANTARILLADO, RECOLECCIÓN, TRATAMIENTO Y DISPOSICIÓN DE DESECHOS Y OTROS SERVICIOS DE SANEAMIENTO AMBIENTAL</t>
  </si>
  <si>
    <t>004</t>
  </si>
  <si>
    <t>A-02-02-02-009-004</t>
  </si>
  <si>
    <t>SERVICIOS PARA EL CUIDADO DE LA SALUD HUMANA Y SERVICIOS SOCIALES</t>
  </si>
  <si>
    <t>A-02-02-02-009-003</t>
  </si>
  <si>
    <t>SERVICIOS DE EDUCACIÓN</t>
  </si>
  <si>
    <t>A-02-02-02-009-002</t>
  </si>
  <si>
    <t>OTROS SERVICIOS DE FABRICACIÓN; SERVICIOS DE EDICIÓN, IMPRESIÓN Y REPRODUCCIÓN; SERVICIOS DE RECUPERACIÓN DE MATERIALES</t>
  </si>
  <si>
    <t>A-02-02-02-008-009</t>
  </si>
  <si>
    <t>SERVICIOS DE MANTENIMIENTO, REPARACIÓN E INSTALACIÓN (EXCEPTO SERVICIOS DE CONSTRUCCIÓN)</t>
  </si>
  <si>
    <t>A-02-02-02-008-007</t>
  </si>
  <si>
    <t>SERVICIOS DE SOPORTE</t>
  </si>
  <si>
    <t>005</t>
  </si>
  <si>
    <t>A-02-02-02-008-005</t>
  </si>
  <si>
    <t>SERVICIOS DE TELECOMUNICACIONES, TRANSMISIÓN Y SUMINISTRO DE INFORMACIÓN</t>
  </si>
  <si>
    <t>A-02-02-02-008-004</t>
  </si>
  <si>
    <t>OTROS SERVICIOS PROFESIONALES, CIENTÍFICOS Y TÉCNICOS</t>
  </si>
  <si>
    <t>A-02-02-02-008-003</t>
  </si>
  <si>
    <t>SERVICIOS INMOBILIARIOS</t>
  </si>
  <si>
    <t>A-02-02-02-007-002</t>
  </si>
  <si>
    <t>SERVICIOS FINANCIEROS Y SERVICIOS CONEXOS</t>
  </si>
  <si>
    <t>A-02-02-02-007-001</t>
  </si>
  <si>
    <t>SERVICIOS DE DISTRIBUCIÓN DE ELECTRICIDAD, GAS Y AGUA (POR CUENTA PROPIA)</t>
  </si>
  <si>
    <t>A-02-02-02-006-009</t>
  </si>
  <si>
    <t>SERVICIOS DE TRANSPORTE DE PASAJEROS</t>
  </si>
  <si>
    <t>A-02-02-02-006-004</t>
  </si>
  <si>
    <t>ALOJAMIENTO; SERVICIOS DE SUMINISTROS DE COMIDAS Y BEBIDAS</t>
  </si>
  <si>
    <t>A-02-02-02-006-003</t>
  </si>
  <si>
    <t>MAQUINARIA Y APARATOS ELÉCTRICOS</t>
  </si>
  <si>
    <t>A-02-02-01-004-006</t>
  </si>
  <si>
    <t>PRODUCTOS METÁLICOS ELABORADOS (EXCEPTO MAQUINARIA Y EQUIPO)</t>
  </si>
  <si>
    <t>A-02-02-01-004-002</t>
  </si>
  <si>
    <t>OTROS BIENES TRANSPORTABLES N.C.P.</t>
  </si>
  <si>
    <t>A-02-02-01-003-008</t>
  </si>
  <si>
    <t>VIDRIO Y PRODUCTOS DE VIDRIO Y OTROS PRODUCTOS NO METÁLICOS N.C.P.</t>
  </si>
  <si>
    <t>A-02-02-01-003-007</t>
  </si>
  <si>
    <t>PRODUCTOS DE CAUCHO Y PLÁSTICO</t>
  </si>
  <si>
    <t>A-02-02-01-003-006</t>
  </si>
  <si>
    <t>OTROS PRODUCTOS QUÍMICOS; FIBRAS ARTIFICIALES (O FIBRAS INDUSTRIALES HECHAS POR EL HOMBRE)</t>
  </si>
  <si>
    <t>A-02-02-01-003-005</t>
  </si>
  <si>
    <t>PRODUCTOS DE HORNOS DE COQUE; PRODUCTOS DE REFINACIÓN DE PETRÓLEO Y COMBUSTIBLE NUCLEAR</t>
  </si>
  <si>
    <t>A-02-02-01-003-003</t>
  </si>
  <si>
    <t>PASTA O PULPA, PAPEL Y PRODUCTOS DE PAPEL; IMPRESOS Y ARTÍCULOS RELACIONADOS</t>
  </si>
  <si>
    <t>A-02-02-01-003-002</t>
  </si>
  <si>
    <t>ARTÍCULOS TEXTILES (EXCEPTO PRENDAS DE VESTIR)</t>
  </si>
  <si>
    <t>A-02-02-01-002-007</t>
  </si>
  <si>
    <t>PRODUCTOS DE MOLINERÍA, ALMIDONES Y PRODUCTOS DERIVADOS DEL ALMIDÓN; OTROS PRODUCTOS ALIMENTICIOS</t>
  </si>
  <si>
    <t>A-02-02-01-002-003</t>
  </si>
  <si>
    <t>MAQUINARIA PARA USOS ESPECIALES</t>
  </si>
  <si>
    <t>A-02-01-01-004-004</t>
  </si>
  <si>
    <t>BONIFICACIÓN DE DIRECCIÓN</t>
  </si>
  <si>
    <t>A-01-01-03-030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</si>
  <si>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</si>
  <si>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</si>
  <si>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</si>
  <si>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</si>
  <si>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</si>
  <si>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</si>
  <si>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</si>
  <si>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</si>
  <si>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</si>
  <si>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</si>
  <si>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AL ICBF</t>
  </si>
  <si>
    <t>A-01-01-02-006</t>
  </si>
  <si>
    <t>APORTES GENERALES AL SISTEMA DE RIESGOS LABORALES</t>
  </si>
  <si>
    <t>A-01-01-02-005</t>
  </si>
  <si>
    <t>APORTES A CAJAS DE COMPENSACIÓN FAMILIAR</t>
  </si>
  <si>
    <t>A-01-01-02-004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</si>
  <si>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</si>
  <si>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</si>
  <si>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</si>
  <si>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</si>
  <si>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</si>
  <si>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DE VACACIONES</t>
  </si>
  <si>
    <t>A-01-01-01-001-010</t>
  </si>
  <si>
    <t>PRIMA DE NAVIDAD</t>
  </si>
  <si>
    <t>A-01-01-01-001-009</t>
  </si>
  <si>
    <t>BONIFICACIÓN POR SERVICIOS PRESTADOS</t>
  </si>
  <si>
    <t>A-01-01-01-001-007</t>
  </si>
  <si>
    <t>PRIMA DE SERVICIO</t>
  </si>
  <si>
    <t>A-01-01-01-001-006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</si>
  <si>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</si>
  <si>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</si>
  <si>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</si>
  <si>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</si>
  <si>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</si>
  <si>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</si>
  <si>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FECHA GENERACION</t>
  </si>
  <si>
    <t>ANO_FISCAL</t>
  </si>
  <si>
    <t>VIGENCIA</t>
  </si>
  <si>
    <t>UNIDAD/SUB UNIDAD</t>
  </si>
  <si>
    <t>NOMBRE UNIDAD/SUB UNIDAD</t>
  </si>
  <si>
    <t>DEP GASTO</t>
  </si>
  <si>
    <t>DESCRIPCION DEP GASTO</t>
  </si>
  <si>
    <t>RUBRO PPTAL</t>
  </si>
  <si>
    <t>RECURSO</t>
  </si>
  <si>
    <t>CREDITOS</t>
  </si>
  <si>
    <t>CONTRACREDITOS</t>
  </si>
  <si>
    <t>MODIFICACIONES PPTALES SIN APROBACION</t>
  </si>
  <si>
    <t>MODIFICACIONES PPTALES APROBADAS</t>
  </si>
  <si>
    <t>2023-06-01 08:34:48</t>
  </si>
  <si>
    <t>000</t>
  </si>
  <si>
    <t>MH Gestión General</t>
  </si>
  <si>
    <t>RECURSOS CORRIENTES</t>
  </si>
  <si>
    <t>AUXILIO DE CESANTÍAS</t>
  </si>
  <si>
    <t>OTROS RECURSOS DEL TESORO</t>
  </si>
  <si>
    <t>ADQUISICIÓN DE BIENES Y SERVICIOS - SERVICIOS TECNOLÓGICOS - CONSOLIDACION DE LA PLATAFORMA TECNOLOGICA PARA LA ADECUADA GESTION DE LA INFORMACION DEL CENTRO NACIONAL DE MEMORIA HISTORICA A NIVEL NACIONAL</t>
  </si>
  <si>
    <t>ADQUISICIÓN DE BIENES Y SERVICIOS - DOCUMENTO PARA LA PLANEACIÓN ESTRATÉGICA EN TI - CONSOLIDACION DE LA PLATAFORMA TECNOLOGICA PARA LA ADECUADA GESTION DE LA INFORMACION DEL CENTRO NACIONAL DE MEMORIA HISTORICA A NIVEL NACIONAL</t>
  </si>
  <si>
    <t>ADQUISICIÓN DE BIENES Y SERVICIOS - SERVICIO DE IMPLEMENTACIÓN DE SISTEMAS DE GESTIÓN - CONSOLIDACION DE LA PLATAFORMA TECNOLOGICA PARA LA ADECUADA GESTION DE LA INFORMACION DEL CENTRO NACIONAL DE MEMORIA HISTORICA A NIVEL NACIONAL</t>
  </si>
  <si>
    <t>Dirección para la Construcción de la Memoria Histórica.</t>
  </si>
  <si>
    <t>ADQUISICIÓN DE BIENES Y SERVICIOS - SERVICIO DE REPARACIÓN SIMBÓLICA - IMPLEMENTACION DE LAS ACCIONES DE MEMORIA HISTORICA A NIVEL NACIONAL</t>
  </si>
  <si>
    <t>ADQUISICIÓN DE BIENES Y SERVICIOS - SERVICIO DE INVESTIGACIÓN DE RECONSTRUCCIÓN DE HECHOS RELACIONADOS CON EL CONFLICTO - IMPLEMENTACION DE LAS ACCIONES DE MEMORIA HISTORICA A NIVEL NACIONAL</t>
  </si>
  <si>
    <t>ADQUISICIÓN DE BIENES Y SERVICIOS - SERVICIO DE ASISTENCIA TÉCNICA EN LA FORMULACIÓN DE PROYECTOS A ENTIDADES TERRITORIALES - FORTALECIMIENTO DE PROCESOS DE MEMORIA HISTORICA A NIVEL NACIONAL</t>
  </si>
  <si>
    <t>ADQUISICIÓN DE BIENES Y SERVICIOS - SERVICIO DE ASISTENCIA TÉCNICA PARA LA PARTICIPACIÓN DE LAS VÍCTIMAS - FORTALECIMIENTO DE PROCESOS DE MEMORIA HISTORICA A NIVEL NACIONAL</t>
  </si>
  <si>
    <t>ADQUISICIÓN DE BIENES Y SERVICIOS - SERVICIO DE ASISTENCIA TÉCNICA PARA EL DESARROLLO DE ACCIONES PEDAGÓGICAS EN MEMORIA HISTÓRICA - FORTALECIMIENTO DE PROCESOS DE MEMORIA HISTORICA A NIVEL NACIONAL</t>
  </si>
  <si>
    <t>ADQUISICIÓN DE BIENES Y SERVICIOS - DOCUMENTOS DE INVESTIGACIÓN - FORTALECIMIENTO DE PROCESOS DE MEMORIA HISTORICA A NIVEL NACIONAL</t>
  </si>
  <si>
    <t>Dirección de Archivo de los Derechos Humanos.</t>
  </si>
  <si>
    <t>Dirección de Museo de Memoría Histórica.</t>
  </si>
  <si>
    <t>ADQUISICIÓN DE BIENES Y SERVICIOS - SERVICIO DE CONTENIDOS VIRTUALES DEL MUSEO NACIONAL DE LA MEMORIA - IMPLEMENTACION DE ACCIONES DEL MUSEO DE MEMORIA A NIVEL NACIONAL</t>
  </si>
  <si>
    <t>ADQUISICIÓN DE BIENES Y SERVICIOS - SERVICIOS DE MUSEOLOGÍA - IMPLEMENTACION DE ACCIONES DEL MUSEO DE MEMORIA A NIVEL NACIONAL</t>
  </si>
  <si>
    <t>ADQUISICIÓN DE BIENES Y SERVICIOS - SERVICIO DE PROGRAMACIÓN ARTÍSTICA, CULTURAL Y ACADÉMICA - IMPLEMENTACION DE ACCIONES DEL MUSEO DE MEMORIA A NIVEL NACIONAL</t>
  </si>
  <si>
    <t>Planeación</t>
  </si>
  <si>
    <t>Comunicaciones.</t>
  </si>
  <si>
    <t>ADQUISICIÓN DE BIENES Y SERVICIOS - SERVICIOS DE DIVULGACIÓN DE TEMATICAS DE MEMORIA HISTÓRICA - DIVULGACION DE ACCIONES DE MEMORIA HISTORICA A NIVEL NACIONAL NACIONAL</t>
  </si>
  <si>
    <t>APR, INICIAL</t>
  </si>
  <si>
    <t>APR, ADICIONADA</t>
  </si>
  <si>
    <t>APR, REDUCIDA</t>
  </si>
  <si>
    <t>APR, VIGENTE</t>
  </si>
  <si>
    <t>APR, DISPONIBLE</t>
  </si>
  <si>
    <t>El informe no hace corte, es ejecución al 1JUN</t>
  </si>
  <si>
    <t>CENTRO NACIONAL DE MEMORIA HISTÓRICA</t>
  </si>
  <si>
    <t>SECCION: 41-05-00</t>
  </si>
  <si>
    <t>CIFRAS EN PESOS</t>
  </si>
  <si>
    <t>% EJECUCIÓN</t>
  </si>
  <si>
    <t>Comp.</t>
  </si>
  <si>
    <t>Oblig.</t>
  </si>
  <si>
    <t>Pagos</t>
  </si>
  <si>
    <t>APROPIACIÓN INICIAL</t>
  </si>
  <si>
    <t>APROPIACIÓN ADICIONADA</t>
  </si>
  <si>
    <t>APROPIACIÓN REDUCIDA</t>
  </si>
  <si>
    <t>APROPIACIÓN VIGENTE</t>
  </si>
  <si>
    <t>APROPIACIÓN DISPONIBLE</t>
  </si>
  <si>
    <t xml:space="preserve">EJECUCION PRESUPUESTO DE GASTOS A 31 DE MAYO DE 2023 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</si>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</sst>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2" fillId="0" borderId="0" xfId="0" applyFont="1"/>
    <xf numFmtId="49" fontId="5" fillId="0" borderId="2" xfId="2" applyNumberFormat="1" applyFont="1" applyBorder="1" applyAlignment="1">
      <alignment wrapText="1"/>
    </xf>
    <xf numFmtId="1" fontId="5" fillId="0" borderId="2" xfId="2" applyNumberFormat="1" applyFont="1" applyBorder="1" applyAlignment="1">
      <alignment wrapText="1"/>
    </xf>
    <xf numFmtId="0" fontId="5" fillId="0" borderId="2" xfId="2" applyFont="1" applyBorder="1" applyAlignment="1">
      <alignment wrapText="1"/>
    </xf>
    <xf numFmtId="43" fontId="5" fillId="0" borderId="2" xfId="1" applyFont="1" applyBorder="1" applyAlignment="1">
      <alignment wrapText="1"/>
    </xf>
    <xf numFmtId="43" fontId="5" fillId="0" borderId="2" xfId="1" applyFont="1" applyBorder="1" applyAlignment="1">
      <alignment horizontal="left" wrapText="1"/>
    </xf>
    <xf numFmtId="43" fontId="2" fillId="0" borderId="0" xfId="1" applyFont="1"/>
    <xf numFmtId="43" fontId="2" fillId="2" borderId="0" xfId="1" applyFont="1" applyFill="1"/>
    <xf numFmtId="43" fontId="4" fillId="0" borderId="0" xfId="1" applyFont="1"/>
    <xf numFmtId="0" fontId="7" fillId="0" borderId="0" xfId="0" applyFont="1" applyAlignment="1">
      <alignment horizontal="center" vertical="center" wrapText="1" readingOrder="1"/>
    </xf>
    <xf numFmtId="165" fontId="7" fillId="3" borderId="3" xfId="4" applyNumberFormat="1" applyFont="1" applyFill="1" applyBorder="1" applyAlignment="1">
      <alignment horizontal="center" vertical="center" wrapText="1" readingOrder="1"/>
    </xf>
    <xf numFmtId="165" fontId="8" fillId="0" borderId="3" xfId="4" applyNumberFormat="1" applyFont="1" applyFill="1" applyBorder="1" applyAlignment="1">
      <alignment horizontal="center" vertical="center" wrapText="1" readingOrder="1"/>
    </xf>
    <xf numFmtId="7" fontId="7" fillId="3" borderId="3" xfId="1" applyNumberFormat="1" applyFont="1" applyFill="1" applyBorder="1" applyAlignment="1">
      <alignment horizontal="right" vertical="center" wrapText="1" readingOrder="1"/>
    </xf>
    <xf numFmtId="7" fontId="7" fillId="4" borderId="3" xfId="1" applyNumberFormat="1" applyFont="1" applyFill="1" applyBorder="1" applyAlignment="1">
      <alignment horizontal="right" vertical="center" wrapText="1" readingOrder="1"/>
    </xf>
    <xf numFmtId="165" fontId="7" fillId="4" borderId="3" xfId="4" applyNumberFormat="1" applyFont="1" applyFill="1" applyBorder="1" applyAlignment="1">
      <alignment horizontal="center" vertical="center" wrapText="1" readingOrder="1"/>
    </xf>
    <xf numFmtId="7" fontId="7" fillId="5" borderId="3" xfId="1" applyNumberFormat="1" applyFont="1" applyFill="1" applyBorder="1" applyAlignment="1">
      <alignment horizontal="right" vertical="center" wrapText="1" readingOrder="1"/>
    </xf>
    <xf numFmtId="165" fontId="7" fillId="5" borderId="3" xfId="4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7" fillId="4" borderId="3" xfId="0" applyFont="1" applyFill="1" applyBorder="1" applyAlignment="1">
      <alignment horizontal="right" vertical="center" wrapText="1" readingOrder="1"/>
    </xf>
    <xf numFmtId="0" fontId="7" fillId="5" borderId="3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165" fontId="6" fillId="3" borderId="3" xfId="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43" fontId="7" fillId="3" borderId="4" xfId="1" applyFont="1" applyFill="1" applyBorder="1" applyAlignment="1">
      <alignment horizontal="center" vertical="center" wrapText="1" readingOrder="1"/>
    </xf>
    <xf numFmtId="43" fontId="7" fillId="3" borderId="5" xfId="1" applyFont="1" applyFill="1" applyBorder="1" applyAlignment="1">
      <alignment horizontal="center" vertical="center" wrapText="1" readingOrder="1"/>
    </xf>
  </cellXfs>
  <cellStyles count="5">
    <cellStyle name="Millares" xfId="1" builtinId="3"/>
    <cellStyle name="Normal" xfId="0" builtinId="0"/>
    <cellStyle name="Normal 2" xfId="3" xr:uid="{79D9E419-E174-477A-875C-B0B0AE0BD44B}"/>
    <cellStyle name="Normal 3" xfId="2" xr:uid="{655A831B-3F1C-414C-B3CC-32AE8AC61982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D58AFE25-BC15-491F-B948-BD59A3558E2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>
      <selection activeCell="I10" sqref="I10"/>
    </sheetView>
  </sheetViews>
  <sheetFormatPr baseColWidth="10" defaultRowHeight="12.75" x14ac:dyDescent="0.2"/>
  <cols>
    <col min="1" max="1" width="5.42578125" style="18" customWidth="1"/>
    <col min="2" max="3" width="4.42578125" style="18" bestFit="1" customWidth="1"/>
    <col min="4" max="4" width="4.140625" style="18" bestFit="1" customWidth="1"/>
    <col min="5" max="5" width="4.42578125" style="18" bestFit="1" customWidth="1"/>
    <col min="6" max="6" width="4.28515625" style="18" bestFit="1" customWidth="1"/>
    <col min="7" max="7" width="4.140625" style="18" bestFit="1" customWidth="1"/>
    <col min="8" max="8" width="33.42578125" style="18" customWidth="1"/>
    <col min="9" max="9" width="16.42578125" style="18" customWidth="1"/>
    <col min="10" max="10" width="13.5703125" style="18" customWidth="1"/>
    <col min="11" max="11" width="14.85546875" style="18" customWidth="1"/>
    <col min="12" max="12" width="16" style="18" customWidth="1"/>
    <col min="13" max="13" width="15" style="18" customWidth="1"/>
    <col min="14" max="14" width="15.85546875" style="18" customWidth="1"/>
    <col min="15" max="15" width="17.140625" style="18" customWidth="1"/>
    <col min="16" max="16" width="14.85546875" style="18" customWidth="1"/>
    <col min="17" max="17" width="15.140625" style="18" bestFit="1" customWidth="1"/>
    <col min="18" max="20" width="6.7109375" style="18" customWidth="1"/>
    <col min="21" max="16384" width="11.42578125" style="18"/>
  </cols>
  <sheetData>
    <row r="1" spans="1:20" x14ac:dyDescent="0.2">
      <c r="A1" s="27" t="s">
        <v>222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2">
      <c r="A2" s="27" t="s">
        <v>234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">
      <c r="A3" s="28" t="s">
        <v>223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">
      <c r="A4" s="28" t="s">
        <v>224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8</v>
      </c>
      <c r="G6" s="25" t="s">
        <v>9</v>
      </c>
      <c r="H6" s="25" t="s">
        <v>10</v>
      </c>
      <c r="I6" s="29" t="s">
        <v>229</v>
      </c>
      <c r="J6" s="29" t="s">
        <v>230</v>
      </c>
      <c r="K6" s="29" t="s">
        <v>231</v>
      </c>
      <c r="L6" s="29" t="s">
        <v>232</v>
      </c>
      <c r="M6" s="25" t="s">
        <v>11</v>
      </c>
      <c r="N6" s="29" t="s">
        <v>233</v>
      </c>
      <c r="O6" s="25" t="s">
        <v>12</v>
      </c>
      <c r="P6" s="25" t="s">
        <v>13</v>
      </c>
      <c r="Q6" s="25" t="s">
        <v>15</v>
      </c>
      <c r="R6" s="26" t="s">
        <v>225</v>
      </c>
      <c r="S6" s="26"/>
      <c r="T6" s="26"/>
    </row>
    <row r="7" spans="1:20" x14ac:dyDescent="0.2">
      <c r="A7" s="25"/>
      <c r="B7" s="25"/>
      <c r="C7" s="25"/>
      <c r="D7" s="25"/>
      <c r="E7" s="25"/>
      <c r="F7" s="25"/>
      <c r="G7" s="25"/>
      <c r="H7" s="25"/>
      <c r="I7" s="30"/>
      <c r="J7" s="30"/>
      <c r="K7" s="30"/>
      <c r="L7" s="30"/>
      <c r="M7" s="25"/>
      <c r="N7" s="30"/>
      <c r="O7" s="25"/>
      <c r="P7" s="25"/>
      <c r="Q7" s="25"/>
      <c r="R7" s="10" t="s">
        <v>226</v>
      </c>
      <c r="S7" s="10" t="s">
        <v>227</v>
      </c>
      <c r="T7" s="10" t="s">
        <v>228</v>
      </c>
    </row>
    <row r="8" spans="1:20" x14ac:dyDescent="0.2">
      <c r="A8" s="19" t="s">
        <v>18</v>
      </c>
      <c r="B8" s="19" t="s">
        <v>19</v>
      </c>
      <c r="C8" s="19" t="s">
        <v>19</v>
      </c>
      <c r="D8" s="19" t="s">
        <v>19</v>
      </c>
      <c r="E8" s="19"/>
      <c r="F8" s="19" t="s">
        <v>21</v>
      </c>
      <c r="G8" s="19" t="s">
        <v>22</v>
      </c>
      <c r="H8" s="20" t="s">
        <v>23</v>
      </c>
      <c r="I8" s="21">
        <v>7235000000</v>
      </c>
      <c r="J8" s="21">
        <v>0</v>
      </c>
      <c r="K8" s="21">
        <v>0</v>
      </c>
      <c r="L8" s="21">
        <v>7235000000</v>
      </c>
      <c r="M8" s="21">
        <v>7235000000</v>
      </c>
      <c r="N8" s="21">
        <v>0</v>
      </c>
      <c r="O8" s="21">
        <v>2595685695</v>
      </c>
      <c r="P8" s="21">
        <v>2595685695</v>
      </c>
      <c r="Q8" s="21">
        <v>2595685695</v>
      </c>
      <c r="R8" s="11">
        <f>+O8/$L8</f>
        <v>0.35876789149965443</v>
      </c>
      <c r="S8" s="11">
        <f>+P8/$L8</f>
        <v>0.35876789149965443</v>
      </c>
      <c r="T8" s="11">
        <f>+Q8/$L8</f>
        <v>0.35876789149965443</v>
      </c>
    </row>
    <row r="9" spans="1:20" ht="25.5" x14ac:dyDescent="0.2">
      <c r="A9" s="19" t="s">
        <v>18</v>
      </c>
      <c r="B9" s="19" t="s">
        <v>19</v>
      </c>
      <c r="C9" s="19" t="s">
        <v>19</v>
      </c>
      <c r="D9" s="19" t="s">
        <v>24</v>
      </c>
      <c r="E9" s="19"/>
      <c r="F9" s="19" t="s">
        <v>21</v>
      </c>
      <c r="G9" s="19" t="s">
        <v>22</v>
      </c>
      <c r="H9" s="20" t="s">
        <v>25</v>
      </c>
      <c r="I9" s="21">
        <v>2633000000</v>
      </c>
      <c r="J9" s="21">
        <v>0</v>
      </c>
      <c r="K9" s="21">
        <v>0</v>
      </c>
      <c r="L9" s="21">
        <v>2633000000</v>
      </c>
      <c r="M9" s="21">
        <v>2633000000</v>
      </c>
      <c r="N9" s="21">
        <v>0</v>
      </c>
      <c r="O9" s="21">
        <v>1030173063</v>
      </c>
      <c r="P9" s="21">
        <v>1030173063</v>
      </c>
      <c r="Q9" s="21">
        <v>1030173063</v>
      </c>
      <c r="R9" s="11">
        <f>+O9/$L9</f>
        <v>0.39125448651728068</v>
      </c>
      <c r="S9" s="11">
        <f>+P9/$L9</f>
        <v>0.39125448651728068</v>
      </c>
      <c r="T9" s="11">
        <f>+Q9/$L9</f>
        <v>0.39125448651728068</v>
      </c>
    </row>
    <row r="10" spans="1:20" ht="25.5" x14ac:dyDescent="0.2">
      <c r="A10" s="19" t="s">
        <v>18</v>
      </c>
      <c r="B10" s="19" t="s">
        <v>19</v>
      </c>
      <c r="C10" s="19" t="s">
        <v>19</v>
      </c>
      <c r="D10" s="19" t="s">
        <v>26</v>
      </c>
      <c r="E10" s="19"/>
      <c r="F10" s="19" t="s">
        <v>21</v>
      </c>
      <c r="G10" s="19" t="s">
        <v>22</v>
      </c>
      <c r="H10" s="20" t="s">
        <v>27</v>
      </c>
      <c r="I10" s="21">
        <v>841000000</v>
      </c>
      <c r="J10" s="21">
        <v>0</v>
      </c>
      <c r="K10" s="21">
        <v>0</v>
      </c>
      <c r="L10" s="21">
        <v>841000000</v>
      </c>
      <c r="M10" s="21">
        <v>841000000</v>
      </c>
      <c r="N10" s="21">
        <v>0</v>
      </c>
      <c r="O10" s="21">
        <v>341831391</v>
      </c>
      <c r="P10" s="21">
        <v>341831391</v>
      </c>
      <c r="Q10" s="21">
        <v>341831391</v>
      </c>
      <c r="R10" s="11">
        <f>+O10/$L10</f>
        <v>0.40645825326991675</v>
      </c>
      <c r="S10" s="11">
        <f>+P10/$L10</f>
        <v>0.40645825326991675</v>
      </c>
      <c r="T10" s="11">
        <f>+Q10/$L10</f>
        <v>0.40645825326991675</v>
      </c>
    </row>
    <row r="11" spans="1:20" x14ac:dyDescent="0.2">
      <c r="A11" s="24" t="s">
        <v>235</v>
      </c>
      <c r="B11" s="24"/>
      <c r="C11" s="24"/>
      <c r="D11" s="24"/>
      <c r="E11" s="24"/>
      <c r="F11" s="24"/>
      <c r="G11" s="24"/>
      <c r="H11" s="24"/>
      <c r="I11" s="12">
        <f>SUM(I8:I10)</f>
        <v>10709000000</v>
      </c>
      <c r="J11" s="12">
        <f t="shared" ref="J11:Q11" si="0">SUM(J8:J10)</f>
        <v>0</v>
      </c>
      <c r="K11" s="12">
        <f t="shared" si="0"/>
        <v>0</v>
      </c>
      <c r="L11" s="12">
        <f t="shared" si="0"/>
        <v>10709000000</v>
      </c>
      <c r="M11" s="12">
        <f t="shared" si="0"/>
        <v>10709000000</v>
      </c>
      <c r="N11" s="12">
        <f t="shared" si="0"/>
        <v>0</v>
      </c>
      <c r="O11" s="12">
        <f t="shared" si="0"/>
        <v>3967690149</v>
      </c>
      <c r="P11" s="12">
        <f t="shared" si="0"/>
        <v>3967690149</v>
      </c>
      <c r="Q11" s="12">
        <f t="shared" si="0"/>
        <v>3967690149</v>
      </c>
      <c r="R11" s="10">
        <f>+O11/$L11</f>
        <v>0.37050052750023343</v>
      </c>
      <c r="S11" s="10">
        <f>+P11/$L11</f>
        <v>0.37050052750023343</v>
      </c>
      <c r="T11" s="10">
        <f>+Q11/$L11</f>
        <v>0.37050052750023343</v>
      </c>
    </row>
    <row r="12" spans="1:20" x14ac:dyDescent="0.2">
      <c r="A12" s="19" t="s">
        <v>18</v>
      </c>
      <c r="B12" s="19" t="s">
        <v>24</v>
      </c>
      <c r="C12" s="19"/>
      <c r="D12" s="19"/>
      <c r="E12" s="19"/>
      <c r="F12" s="19" t="s">
        <v>21</v>
      </c>
      <c r="G12" s="19" t="s">
        <v>22</v>
      </c>
      <c r="H12" s="20" t="s">
        <v>28</v>
      </c>
      <c r="I12" s="21">
        <v>3075000000</v>
      </c>
      <c r="J12" s="21">
        <v>0</v>
      </c>
      <c r="K12" s="21">
        <v>0</v>
      </c>
      <c r="L12" s="21">
        <v>3075000000</v>
      </c>
      <c r="M12" s="21">
        <v>2663040420.79</v>
      </c>
      <c r="N12" s="21">
        <v>411959579.20999998</v>
      </c>
      <c r="O12" s="21">
        <v>2433121567.8699999</v>
      </c>
      <c r="P12" s="21">
        <v>957305804.51999998</v>
      </c>
      <c r="Q12" s="21">
        <v>956572699.51999998</v>
      </c>
      <c r="R12" s="11">
        <f>+O12/$L12</f>
        <v>0.79125904646178857</v>
      </c>
      <c r="S12" s="11">
        <f>+P12/$L12</f>
        <v>0.31131896081951221</v>
      </c>
      <c r="T12" s="11">
        <f>+Q12/$L12</f>
        <v>0.31108055268943091</v>
      </c>
    </row>
    <row r="13" spans="1:20" x14ac:dyDescent="0.2">
      <c r="A13" s="24" t="s">
        <v>236</v>
      </c>
      <c r="B13" s="24"/>
      <c r="C13" s="24"/>
      <c r="D13" s="24"/>
      <c r="E13" s="24"/>
      <c r="F13" s="24"/>
      <c r="G13" s="24"/>
      <c r="H13" s="24"/>
      <c r="I13" s="12">
        <f>+I12</f>
        <v>3075000000</v>
      </c>
      <c r="J13" s="12">
        <f t="shared" ref="J13:Q13" si="1">+J12</f>
        <v>0</v>
      </c>
      <c r="K13" s="12">
        <f t="shared" si="1"/>
        <v>0</v>
      </c>
      <c r="L13" s="12">
        <f t="shared" si="1"/>
        <v>3075000000</v>
      </c>
      <c r="M13" s="12">
        <f t="shared" si="1"/>
        <v>2663040420.79</v>
      </c>
      <c r="N13" s="12">
        <f t="shared" si="1"/>
        <v>411959579.20999998</v>
      </c>
      <c r="O13" s="12">
        <f t="shared" si="1"/>
        <v>2433121567.8699999</v>
      </c>
      <c r="P13" s="12">
        <f t="shared" si="1"/>
        <v>957305804.51999998</v>
      </c>
      <c r="Q13" s="12">
        <f t="shared" si="1"/>
        <v>956572699.51999998</v>
      </c>
      <c r="R13" s="10">
        <f>+O13/$L13</f>
        <v>0.79125904646178857</v>
      </c>
      <c r="S13" s="10">
        <f>+P13/$L13</f>
        <v>0.31131896081951221</v>
      </c>
      <c r="T13" s="10">
        <f>+Q13/$L13</f>
        <v>0.31108055268943091</v>
      </c>
    </row>
    <row r="14" spans="1:20" ht="38.25" x14ac:dyDescent="0.2">
      <c r="A14" s="19" t="s">
        <v>18</v>
      </c>
      <c r="B14" s="19" t="s">
        <v>26</v>
      </c>
      <c r="C14" s="19" t="s">
        <v>29</v>
      </c>
      <c r="D14" s="19" t="s">
        <v>24</v>
      </c>
      <c r="E14" s="19" t="s">
        <v>30</v>
      </c>
      <c r="F14" s="19" t="s">
        <v>21</v>
      </c>
      <c r="G14" s="19" t="s">
        <v>22</v>
      </c>
      <c r="H14" s="20" t="s">
        <v>31</v>
      </c>
      <c r="I14" s="21">
        <v>96000000</v>
      </c>
      <c r="J14" s="21">
        <v>0</v>
      </c>
      <c r="K14" s="21">
        <v>0</v>
      </c>
      <c r="L14" s="21">
        <v>96000000</v>
      </c>
      <c r="M14" s="21">
        <v>96000000</v>
      </c>
      <c r="N14" s="21">
        <v>0</v>
      </c>
      <c r="O14" s="21">
        <v>27424239</v>
      </c>
      <c r="P14" s="21">
        <v>25560478</v>
      </c>
      <c r="Q14" s="21">
        <v>25560478</v>
      </c>
      <c r="R14" s="11">
        <f>+O14/$L14</f>
        <v>0.28566915625</v>
      </c>
      <c r="S14" s="11">
        <f>+P14/$L14</f>
        <v>0.26625497916666668</v>
      </c>
      <c r="T14" s="11">
        <f>+Q14/$L14</f>
        <v>0.26625497916666668</v>
      </c>
    </row>
    <row r="15" spans="1:20" x14ac:dyDescent="0.2">
      <c r="A15" s="19" t="s">
        <v>18</v>
      </c>
      <c r="B15" s="19" t="s">
        <v>26</v>
      </c>
      <c r="C15" s="19" t="s">
        <v>21</v>
      </c>
      <c r="D15" s="19"/>
      <c r="E15" s="19"/>
      <c r="F15" s="19" t="s">
        <v>21</v>
      </c>
      <c r="G15" s="19" t="s">
        <v>22</v>
      </c>
      <c r="H15" s="20" t="s">
        <v>32</v>
      </c>
      <c r="I15" s="21">
        <v>0</v>
      </c>
      <c r="J15" s="21">
        <v>62288737</v>
      </c>
      <c r="K15" s="21">
        <v>0</v>
      </c>
      <c r="L15" s="21">
        <v>62288737</v>
      </c>
      <c r="M15" s="21">
        <v>62288737</v>
      </c>
      <c r="N15" s="21">
        <v>0</v>
      </c>
      <c r="O15" s="21">
        <v>62288737</v>
      </c>
      <c r="P15" s="21">
        <v>62288737</v>
      </c>
      <c r="Q15" s="21">
        <v>62288737</v>
      </c>
      <c r="R15" s="11">
        <f>+O15/$L15</f>
        <v>1</v>
      </c>
      <c r="S15" s="11">
        <f>+P15/$L15</f>
        <v>1</v>
      </c>
      <c r="T15" s="11">
        <f>+Q15/$L15</f>
        <v>1</v>
      </c>
    </row>
    <row r="16" spans="1:20" x14ac:dyDescent="0.2">
      <c r="A16" s="24" t="s">
        <v>237</v>
      </c>
      <c r="B16" s="24"/>
      <c r="C16" s="24"/>
      <c r="D16" s="24"/>
      <c r="E16" s="24"/>
      <c r="F16" s="24"/>
      <c r="G16" s="24"/>
      <c r="H16" s="24"/>
      <c r="I16" s="12">
        <f>+I14+I15</f>
        <v>96000000</v>
      </c>
      <c r="J16" s="12">
        <f t="shared" ref="J16:Q16" si="2">+J14+J15</f>
        <v>62288737</v>
      </c>
      <c r="K16" s="12">
        <f t="shared" si="2"/>
        <v>0</v>
      </c>
      <c r="L16" s="12">
        <f t="shared" si="2"/>
        <v>158288737</v>
      </c>
      <c r="M16" s="12">
        <f t="shared" si="2"/>
        <v>158288737</v>
      </c>
      <c r="N16" s="12">
        <f t="shared" si="2"/>
        <v>0</v>
      </c>
      <c r="O16" s="12">
        <f t="shared" si="2"/>
        <v>89712976</v>
      </c>
      <c r="P16" s="12">
        <f t="shared" si="2"/>
        <v>87849215</v>
      </c>
      <c r="Q16" s="12">
        <f t="shared" si="2"/>
        <v>87849215</v>
      </c>
      <c r="R16" s="10">
        <f>+O16/$L16</f>
        <v>0.56676790591866311</v>
      </c>
      <c r="S16" s="10">
        <f>+P16/$L16</f>
        <v>0.55499346741265621</v>
      </c>
      <c r="T16" s="10">
        <f>+Q16/$L16</f>
        <v>0.55499346741265621</v>
      </c>
    </row>
    <row r="17" spans="1:20" x14ac:dyDescent="0.2">
      <c r="A17" s="19" t="s">
        <v>18</v>
      </c>
      <c r="B17" s="19" t="s">
        <v>33</v>
      </c>
      <c r="C17" s="19" t="s">
        <v>19</v>
      </c>
      <c r="D17" s="19"/>
      <c r="E17" s="19"/>
      <c r="F17" s="19" t="s">
        <v>21</v>
      </c>
      <c r="G17" s="19" t="s">
        <v>22</v>
      </c>
      <c r="H17" s="20" t="s">
        <v>34</v>
      </c>
      <c r="I17" s="21">
        <v>211200</v>
      </c>
      <c r="J17" s="21">
        <v>0</v>
      </c>
      <c r="K17" s="21">
        <v>0</v>
      </c>
      <c r="L17" s="21">
        <v>211200</v>
      </c>
      <c r="M17" s="21">
        <v>154000</v>
      </c>
      <c r="N17" s="21">
        <v>57200</v>
      </c>
      <c r="O17" s="21">
        <v>154000</v>
      </c>
      <c r="P17" s="21">
        <v>154000</v>
      </c>
      <c r="Q17" s="21">
        <v>154000</v>
      </c>
      <c r="R17" s="11">
        <f>+O17/$L17</f>
        <v>0.72916666666666663</v>
      </c>
      <c r="S17" s="11">
        <f>+P17/$L17</f>
        <v>0.72916666666666663</v>
      </c>
      <c r="T17" s="11">
        <f>+Q17/$L17</f>
        <v>0.72916666666666663</v>
      </c>
    </row>
    <row r="18" spans="1:20" x14ac:dyDescent="0.2">
      <c r="A18" s="19" t="s">
        <v>18</v>
      </c>
      <c r="B18" s="19" t="s">
        <v>33</v>
      </c>
      <c r="C18" s="19" t="s">
        <v>29</v>
      </c>
      <c r="D18" s="19" t="s">
        <v>19</v>
      </c>
      <c r="E18" s="19"/>
      <c r="F18" s="19" t="s">
        <v>36</v>
      </c>
      <c r="G18" s="19" t="s">
        <v>37</v>
      </c>
      <c r="H18" s="20" t="s">
        <v>38</v>
      </c>
      <c r="I18" s="21">
        <v>152473967</v>
      </c>
      <c r="J18" s="21">
        <v>0</v>
      </c>
      <c r="K18" s="21">
        <v>0</v>
      </c>
      <c r="L18" s="21">
        <v>152473967</v>
      </c>
      <c r="M18" s="21">
        <v>0</v>
      </c>
      <c r="N18" s="21">
        <v>152473967</v>
      </c>
      <c r="O18" s="21">
        <v>0</v>
      </c>
      <c r="P18" s="21">
        <v>0</v>
      </c>
      <c r="Q18" s="21">
        <v>0</v>
      </c>
      <c r="R18" s="11">
        <f>+O18/$L18</f>
        <v>0</v>
      </c>
      <c r="S18" s="11">
        <f>+P18/$L18</f>
        <v>0</v>
      </c>
      <c r="T18" s="11">
        <f>+Q18/$L18</f>
        <v>0</v>
      </c>
    </row>
    <row r="19" spans="1:20" ht="25.5" x14ac:dyDescent="0.2">
      <c r="A19" s="19" t="s">
        <v>18</v>
      </c>
      <c r="B19" s="19" t="s">
        <v>33</v>
      </c>
      <c r="C19" s="19" t="s">
        <v>40</v>
      </c>
      <c r="D19" s="19"/>
      <c r="E19" s="19"/>
      <c r="F19" s="19" t="s">
        <v>21</v>
      </c>
      <c r="G19" s="19" t="s">
        <v>22</v>
      </c>
      <c r="H19" s="20" t="s">
        <v>41</v>
      </c>
      <c r="I19" s="21">
        <v>87500000</v>
      </c>
      <c r="J19" s="21">
        <v>0</v>
      </c>
      <c r="K19" s="21">
        <v>62288737</v>
      </c>
      <c r="L19" s="21">
        <v>25211263</v>
      </c>
      <c r="M19" s="21">
        <v>19090908</v>
      </c>
      <c r="N19" s="21">
        <v>6120355</v>
      </c>
      <c r="O19" s="21">
        <v>19090908</v>
      </c>
      <c r="P19" s="21">
        <v>19090908</v>
      </c>
      <c r="Q19" s="21">
        <v>19090908</v>
      </c>
      <c r="R19" s="11">
        <f>+O19/$L19</f>
        <v>0.75723727129418306</v>
      </c>
      <c r="S19" s="11">
        <f>+P19/$L19</f>
        <v>0.75723727129418306</v>
      </c>
      <c r="T19" s="11">
        <f>+Q19/$L19</f>
        <v>0.75723727129418306</v>
      </c>
    </row>
    <row r="20" spans="1:20" x14ac:dyDescent="0.2">
      <c r="A20" s="24" t="s">
        <v>238</v>
      </c>
      <c r="B20" s="24"/>
      <c r="C20" s="24"/>
      <c r="D20" s="24"/>
      <c r="E20" s="24"/>
      <c r="F20" s="24"/>
      <c r="G20" s="24"/>
      <c r="H20" s="24"/>
      <c r="I20" s="12">
        <f>SUM(I17:I19)</f>
        <v>240185167</v>
      </c>
      <c r="J20" s="12">
        <f t="shared" ref="J20:Q20" si="3">SUM(J17:J19)</f>
        <v>0</v>
      </c>
      <c r="K20" s="12">
        <f t="shared" si="3"/>
        <v>62288737</v>
      </c>
      <c r="L20" s="12">
        <f t="shared" si="3"/>
        <v>177896430</v>
      </c>
      <c r="M20" s="12">
        <f t="shared" si="3"/>
        <v>19244908</v>
      </c>
      <c r="N20" s="12">
        <f t="shared" si="3"/>
        <v>158651522</v>
      </c>
      <c r="O20" s="12">
        <f t="shared" si="3"/>
        <v>19244908</v>
      </c>
      <c r="P20" s="12">
        <f t="shared" si="3"/>
        <v>19244908</v>
      </c>
      <c r="Q20" s="12">
        <f t="shared" si="3"/>
        <v>19244908</v>
      </c>
      <c r="R20" s="10">
        <f>+O20/$L20</f>
        <v>0.10818040586874059</v>
      </c>
      <c r="S20" s="10">
        <f>+P20/$L20</f>
        <v>0.10818040586874059</v>
      </c>
      <c r="T20" s="10">
        <f>+Q20/$L20</f>
        <v>0.10818040586874059</v>
      </c>
    </row>
    <row r="21" spans="1:20" x14ac:dyDescent="0.2">
      <c r="A21" s="22" t="s">
        <v>239</v>
      </c>
      <c r="B21" s="22"/>
      <c r="C21" s="22"/>
      <c r="D21" s="22"/>
      <c r="E21" s="22"/>
      <c r="F21" s="22"/>
      <c r="G21" s="22"/>
      <c r="H21" s="22"/>
      <c r="I21" s="13">
        <f>SUM(I20,I16,I13,I11)</f>
        <v>14120185167</v>
      </c>
      <c r="J21" s="13">
        <f t="shared" ref="J21:Q21" si="4">SUM(J20,J16,J13,J11)</f>
        <v>62288737</v>
      </c>
      <c r="K21" s="13">
        <f t="shared" si="4"/>
        <v>62288737</v>
      </c>
      <c r="L21" s="13">
        <f t="shared" si="4"/>
        <v>14120185167</v>
      </c>
      <c r="M21" s="13">
        <f t="shared" si="4"/>
        <v>13549574065.790001</v>
      </c>
      <c r="N21" s="13">
        <f t="shared" si="4"/>
        <v>570611101.21000004</v>
      </c>
      <c r="O21" s="13">
        <f t="shared" si="4"/>
        <v>6509769600.8699999</v>
      </c>
      <c r="P21" s="13">
        <f t="shared" si="4"/>
        <v>5032090076.5200005</v>
      </c>
      <c r="Q21" s="13">
        <f t="shared" si="4"/>
        <v>5031356971.5200005</v>
      </c>
      <c r="R21" s="14">
        <f>+O21/$L21</f>
        <v>0.46102579561660784</v>
      </c>
      <c r="S21" s="14">
        <f>+P21/$L21</f>
        <v>0.35637564359144502</v>
      </c>
      <c r="T21" s="14">
        <f>+Q21/$L21</f>
        <v>0.35632372465473633</v>
      </c>
    </row>
    <row r="22" spans="1:20" x14ac:dyDescent="0.2">
      <c r="A22" s="19" t="s">
        <v>43</v>
      </c>
      <c r="B22" s="19" t="s">
        <v>21</v>
      </c>
      <c r="C22" s="19" t="s">
        <v>29</v>
      </c>
      <c r="D22" s="19" t="s">
        <v>19</v>
      </c>
      <c r="E22" s="19"/>
      <c r="F22" s="19" t="s">
        <v>36</v>
      </c>
      <c r="G22" s="19" t="s">
        <v>22</v>
      </c>
      <c r="H22" s="20" t="s">
        <v>44</v>
      </c>
      <c r="I22" s="21">
        <v>9568491</v>
      </c>
      <c r="J22" s="21">
        <v>0</v>
      </c>
      <c r="K22" s="21">
        <v>0</v>
      </c>
      <c r="L22" s="21">
        <v>9568491</v>
      </c>
      <c r="M22" s="21">
        <v>0</v>
      </c>
      <c r="N22" s="21">
        <v>9568491</v>
      </c>
      <c r="O22" s="21">
        <v>0</v>
      </c>
      <c r="P22" s="21">
        <v>0</v>
      </c>
      <c r="Q22" s="21">
        <v>0</v>
      </c>
      <c r="R22" s="11">
        <f>+O22/$L22</f>
        <v>0</v>
      </c>
      <c r="S22" s="11">
        <f>+P22/$L22</f>
        <v>0</v>
      </c>
      <c r="T22" s="11">
        <f>+Q22/$L22</f>
        <v>0</v>
      </c>
    </row>
    <row r="23" spans="1:20" x14ac:dyDescent="0.2">
      <c r="A23" s="22" t="s">
        <v>240</v>
      </c>
      <c r="B23" s="22"/>
      <c r="C23" s="22"/>
      <c r="D23" s="22"/>
      <c r="E23" s="22"/>
      <c r="F23" s="22"/>
      <c r="G23" s="22"/>
      <c r="H23" s="22"/>
      <c r="I23" s="13">
        <f>+I22</f>
        <v>9568491</v>
      </c>
      <c r="J23" s="13">
        <f t="shared" ref="J23:Q23" si="5">+J22</f>
        <v>0</v>
      </c>
      <c r="K23" s="13">
        <f t="shared" si="5"/>
        <v>0</v>
      </c>
      <c r="L23" s="13">
        <f t="shared" si="5"/>
        <v>9568491</v>
      </c>
      <c r="M23" s="13">
        <f t="shared" si="5"/>
        <v>0</v>
      </c>
      <c r="N23" s="13">
        <f t="shared" si="5"/>
        <v>9568491</v>
      </c>
      <c r="O23" s="13">
        <f t="shared" si="5"/>
        <v>0</v>
      </c>
      <c r="P23" s="13">
        <f t="shared" si="5"/>
        <v>0</v>
      </c>
      <c r="Q23" s="13">
        <f t="shared" si="5"/>
        <v>0</v>
      </c>
      <c r="R23" s="14">
        <f>+O23/$L23</f>
        <v>0</v>
      </c>
      <c r="S23" s="14">
        <f>+P23/$L23</f>
        <v>0</v>
      </c>
      <c r="T23" s="14">
        <f>+Q23/$L23</f>
        <v>0</v>
      </c>
    </row>
    <row r="24" spans="1:20" ht="25.5" x14ac:dyDescent="0.2">
      <c r="A24" s="19" t="s">
        <v>45</v>
      </c>
      <c r="B24" s="19" t="s">
        <v>46</v>
      </c>
      <c r="C24" s="19" t="s">
        <v>47</v>
      </c>
      <c r="D24" s="19" t="s">
        <v>48</v>
      </c>
      <c r="E24" s="19"/>
      <c r="F24" s="19" t="s">
        <v>36</v>
      </c>
      <c r="G24" s="19" t="s">
        <v>22</v>
      </c>
      <c r="H24" s="20" t="s">
        <v>49</v>
      </c>
      <c r="I24" s="21">
        <v>3959100500</v>
      </c>
      <c r="J24" s="21">
        <v>0</v>
      </c>
      <c r="K24" s="21">
        <v>0</v>
      </c>
      <c r="L24" s="21">
        <v>3959100500</v>
      </c>
      <c r="M24" s="21">
        <v>3561919191</v>
      </c>
      <c r="N24" s="21">
        <v>397181309</v>
      </c>
      <c r="O24" s="21">
        <v>3088412881</v>
      </c>
      <c r="P24" s="21">
        <v>664398113.98000002</v>
      </c>
      <c r="Q24" s="21">
        <v>554325447.98000002</v>
      </c>
      <c r="R24" s="11">
        <f>+O24/$L24</f>
        <v>0.78007943496256282</v>
      </c>
      <c r="S24" s="11">
        <f>+P24/$L24</f>
        <v>0.16781542018951023</v>
      </c>
      <c r="T24" s="11">
        <f>+Q24/$L24</f>
        <v>0.14001297718509545</v>
      </c>
    </row>
    <row r="25" spans="1:20" ht="25.5" x14ac:dyDescent="0.2">
      <c r="A25" s="19" t="s">
        <v>45</v>
      </c>
      <c r="B25" s="19" t="s">
        <v>46</v>
      </c>
      <c r="C25" s="19" t="s">
        <v>47</v>
      </c>
      <c r="D25" s="19" t="s">
        <v>50</v>
      </c>
      <c r="E25" s="19"/>
      <c r="F25" s="19" t="s">
        <v>36</v>
      </c>
      <c r="G25" s="19" t="s">
        <v>22</v>
      </c>
      <c r="H25" s="20" t="s">
        <v>51</v>
      </c>
      <c r="I25" s="21">
        <v>8550532452</v>
      </c>
      <c r="J25" s="21">
        <v>0</v>
      </c>
      <c r="K25" s="21">
        <v>0</v>
      </c>
      <c r="L25" s="21">
        <v>8550532452</v>
      </c>
      <c r="M25" s="21">
        <v>7211316775</v>
      </c>
      <c r="N25" s="21">
        <v>1339215677</v>
      </c>
      <c r="O25" s="21">
        <v>6411516926</v>
      </c>
      <c r="P25" s="21">
        <v>1606410586</v>
      </c>
      <c r="Q25" s="21">
        <v>1216566563</v>
      </c>
      <c r="R25" s="11">
        <f>+O25/$L25</f>
        <v>0.74983832433737196</v>
      </c>
      <c r="S25" s="11">
        <f>+P25/$L25</f>
        <v>0.18787257928297257</v>
      </c>
      <c r="T25" s="11">
        <f>+Q25/$L25</f>
        <v>0.14227962642436856</v>
      </c>
    </row>
    <row r="26" spans="1:20" ht="25.5" x14ac:dyDescent="0.2">
      <c r="A26" s="19" t="s">
        <v>45</v>
      </c>
      <c r="B26" s="19" t="s">
        <v>46</v>
      </c>
      <c r="C26" s="19" t="s">
        <v>47</v>
      </c>
      <c r="D26" s="19" t="s">
        <v>52</v>
      </c>
      <c r="E26" s="19"/>
      <c r="F26" s="19" t="s">
        <v>36</v>
      </c>
      <c r="G26" s="19" t="s">
        <v>22</v>
      </c>
      <c r="H26" s="20" t="s">
        <v>53</v>
      </c>
      <c r="I26" s="21">
        <v>4955414367</v>
      </c>
      <c r="J26" s="21">
        <v>0</v>
      </c>
      <c r="K26" s="21">
        <v>0</v>
      </c>
      <c r="L26" s="21">
        <v>4955414367</v>
      </c>
      <c r="M26" s="21">
        <v>3127079924</v>
      </c>
      <c r="N26" s="21">
        <v>1828334443</v>
      </c>
      <c r="O26" s="21">
        <v>2817618590</v>
      </c>
      <c r="P26" s="21">
        <v>758004767</v>
      </c>
      <c r="Q26" s="21">
        <v>596772066</v>
      </c>
      <c r="R26" s="11">
        <f>+O26/$L26</f>
        <v>0.56859394216628989</v>
      </c>
      <c r="S26" s="11">
        <f>+P26/$L26</f>
        <v>0.15296496132550361</v>
      </c>
      <c r="T26" s="11">
        <f>+Q26/$L26</f>
        <v>0.12042828748573146</v>
      </c>
    </row>
    <row r="27" spans="1:20" ht="25.5" x14ac:dyDescent="0.2">
      <c r="A27" s="19" t="s">
        <v>45</v>
      </c>
      <c r="B27" s="19" t="s">
        <v>46</v>
      </c>
      <c r="C27" s="19" t="s">
        <v>47</v>
      </c>
      <c r="D27" s="19" t="s">
        <v>54</v>
      </c>
      <c r="E27" s="19" t="s">
        <v>0</v>
      </c>
      <c r="F27" s="19" t="s">
        <v>36</v>
      </c>
      <c r="G27" s="19" t="s">
        <v>22</v>
      </c>
      <c r="H27" s="20" t="s">
        <v>55</v>
      </c>
      <c r="I27" s="21">
        <v>8009128016</v>
      </c>
      <c r="J27" s="21">
        <v>0</v>
      </c>
      <c r="K27" s="21">
        <v>0</v>
      </c>
      <c r="L27" s="21">
        <v>8009128016</v>
      </c>
      <c r="M27" s="21">
        <v>4721453539</v>
      </c>
      <c r="N27" s="21">
        <v>3287674477</v>
      </c>
      <c r="O27" s="21">
        <v>4393499895.6599998</v>
      </c>
      <c r="P27" s="21">
        <v>698252789</v>
      </c>
      <c r="Q27" s="21">
        <v>632446623</v>
      </c>
      <c r="R27" s="11">
        <f>+O27/$L27</f>
        <v>0.5485615771009047</v>
      </c>
      <c r="S27" s="11">
        <f>+P27/$L27</f>
        <v>8.71821236475539E-2</v>
      </c>
      <c r="T27" s="11">
        <f>+Q27/$L27</f>
        <v>7.8965727821624074E-2</v>
      </c>
    </row>
    <row r="28" spans="1:20" ht="76.5" x14ac:dyDescent="0.2">
      <c r="A28" s="19" t="s">
        <v>45</v>
      </c>
      <c r="B28" s="19" t="s">
        <v>46</v>
      </c>
      <c r="C28" s="19" t="s">
        <v>47</v>
      </c>
      <c r="D28" s="19" t="s">
        <v>56</v>
      </c>
      <c r="E28" s="19" t="s">
        <v>0</v>
      </c>
      <c r="F28" s="19" t="s">
        <v>36</v>
      </c>
      <c r="G28" s="19" t="s">
        <v>22</v>
      </c>
      <c r="H28" s="20" t="s">
        <v>57</v>
      </c>
      <c r="I28" s="21">
        <v>5012000000</v>
      </c>
      <c r="J28" s="21">
        <v>0</v>
      </c>
      <c r="K28" s="21">
        <v>0</v>
      </c>
      <c r="L28" s="21">
        <v>5012000000</v>
      </c>
      <c r="M28" s="21">
        <v>3372107724.5</v>
      </c>
      <c r="N28" s="21">
        <v>1639892275.5</v>
      </c>
      <c r="O28" s="21">
        <v>3031492101.5</v>
      </c>
      <c r="P28" s="21">
        <v>1138908501.49</v>
      </c>
      <c r="Q28" s="21">
        <v>905680011.49000001</v>
      </c>
      <c r="R28" s="11">
        <f>+O28/$L28</f>
        <v>0.60484678800877889</v>
      </c>
      <c r="S28" s="11">
        <f>+P28/$L28</f>
        <v>0.22723633309856345</v>
      </c>
      <c r="T28" s="11">
        <f>+Q28/$L28</f>
        <v>0.18070231673782922</v>
      </c>
    </row>
    <row r="29" spans="1:20" ht="63.75" x14ac:dyDescent="0.2">
      <c r="A29" s="19" t="s">
        <v>45</v>
      </c>
      <c r="B29" s="19" t="s">
        <v>58</v>
      </c>
      <c r="C29" s="19" t="s">
        <v>47</v>
      </c>
      <c r="D29" s="19" t="s">
        <v>59</v>
      </c>
      <c r="E29" s="19"/>
      <c r="F29" s="19" t="s">
        <v>36</v>
      </c>
      <c r="G29" s="19" t="s">
        <v>22</v>
      </c>
      <c r="H29" s="20" t="s">
        <v>60</v>
      </c>
      <c r="I29" s="21">
        <v>3978599712</v>
      </c>
      <c r="J29" s="21">
        <v>0</v>
      </c>
      <c r="K29" s="21">
        <v>0</v>
      </c>
      <c r="L29" s="21">
        <v>3978599712</v>
      </c>
      <c r="M29" s="21">
        <v>1503568745.6400001</v>
      </c>
      <c r="N29" s="21">
        <v>2475030966.3600001</v>
      </c>
      <c r="O29" s="21">
        <v>1244885261.5999999</v>
      </c>
      <c r="P29" s="21">
        <v>381339329.63</v>
      </c>
      <c r="Q29" s="21">
        <v>306284335.63</v>
      </c>
      <c r="R29" s="11">
        <f>+O29/$L29</f>
        <v>0.31289532793290464</v>
      </c>
      <c r="S29" s="11">
        <f>+P29/$L29</f>
        <v>9.584762409745029E-2</v>
      </c>
      <c r="T29" s="11">
        <f>+Q29/$L29</f>
        <v>7.6982948223266748E-2</v>
      </c>
    </row>
    <row r="30" spans="1:20" x14ac:dyDescent="0.2">
      <c r="A30" s="22" t="s">
        <v>241</v>
      </c>
      <c r="B30" s="22"/>
      <c r="C30" s="22"/>
      <c r="D30" s="22"/>
      <c r="E30" s="22"/>
      <c r="F30" s="22"/>
      <c r="G30" s="22"/>
      <c r="H30" s="22"/>
      <c r="I30" s="13">
        <f>SUM(I24:I29)</f>
        <v>34464775047</v>
      </c>
      <c r="J30" s="13">
        <f t="shared" ref="J30:P30" si="6">SUM(J24:J29)</f>
        <v>0</v>
      </c>
      <c r="K30" s="13">
        <f t="shared" si="6"/>
        <v>0</v>
      </c>
      <c r="L30" s="13">
        <f t="shared" si="6"/>
        <v>34464775047</v>
      </c>
      <c r="M30" s="13">
        <f t="shared" si="6"/>
        <v>23497445899.139999</v>
      </c>
      <c r="N30" s="13">
        <f t="shared" si="6"/>
        <v>10967329147.860001</v>
      </c>
      <c r="O30" s="13">
        <f t="shared" si="6"/>
        <v>20987425655.759998</v>
      </c>
      <c r="P30" s="13">
        <f t="shared" si="6"/>
        <v>5247314087.1000004</v>
      </c>
      <c r="Q30" s="13">
        <f>SUM(Q24:Q29)</f>
        <v>4212075047.1000004</v>
      </c>
      <c r="R30" s="14">
        <f>+O30/$L30</f>
        <v>0.60895292736247986</v>
      </c>
      <c r="S30" s="14">
        <f>+P30/$L30</f>
        <v>0.15225151128780556</v>
      </c>
      <c r="T30" s="14">
        <f>+Q30/$L30</f>
        <v>0.12221391381072258</v>
      </c>
    </row>
    <row r="31" spans="1:20" x14ac:dyDescent="0.2">
      <c r="A31" s="23" t="s">
        <v>242</v>
      </c>
      <c r="B31" s="23"/>
      <c r="C31" s="23"/>
      <c r="D31" s="23"/>
      <c r="E31" s="23"/>
      <c r="F31" s="23"/>
      <c r="G31" s="23"/>
      <c r="H31" s="23"/>
      <c r="I31" s="15">
        <f>SUM(I30,I23,I21)</f>
        <v>48594528705</v>
      </c>
      <c r="J31" s="15">
        <f t="shared" ref="J31:Q31" si="7">SUM(J30,J23,J21)</f>
        <v>62288737</v>
      </c>
      <c r="K31" s="15">
        <f t="shared" si="7"/>
        <v>62288737</v>
      </c>
      <c r="L31" s="15">
        <f t="shared" si="7"/>
        <v>48594528705</v>
      </c>
      <c r="M31" s="15">
        <f t="shared" si="7"/>
        <v>37047019964.93</v>
      </c>
      <c r="N31" s="15">
        <f t="shared" si="7"/>
        <v>11547508740.07</v>
      </c>
      <c r="O31" s="15">
        <f t="shared" si="7"/>
        <v>27497195256.629997</v>
      </c>
      <c r="P31" s="15">
        <f t="shared" si="7"/>
        <v>10279404163.620001</v>
      </c>
      <c r="Q31" s="15">
        <f t="shared" si="7"/>
        <v>9243432018.6200008</v>
      </c>
      <c r="R31" s="16">
        <f>+O31/$L31</f>
        <v>0.56584961289686819</v>
      </c>
      <c r="S31" s="16">
        <f>+P31/$L31</f>
        <v>0.21153418785111769</v>
      </c>
      <c r="T31" s="16">
        <f>+Q31/$L31</f>
        <v>0.19021548855291034</v>
      </c>
    </row>
    <row r="32" spans="1:20" x14ac:dyDescent="0.2">
      <c r="A32" s="17" t="s">
        <v>243</v>
      </c>
    </row>
    <row r="33" spans="1:1" x14ac:dyDescent="0.2">
      <c r="A33" s="17" t="s">
        <v>244</v>
      </c>
    </row>
  </sheetData>
  <mergeCells count="30">
    <mergeCell ref="H6:H7"/>
    <mergeCell ref="C6:C7"/>
    <mergeCell ref="D6:D7"/>
    <mergeCell ref="E6:E7"/>
    <mergeCell ref="F6:F7"/>
    <mergeCell ref="G6:G7"/>
    <mergeCell ref="O6:O7"/>
    <mergeCell ref="P6:P7"/>
    <mergeCell ref="Q6:Q7"/>
    <mergeCell ref="R6:T6"/>
    <mergeCell ref="A1:T1"/>
    <mergeCell ref="A2:T2"/>
    <mergeCell ref="A3:T3"/>
    <mergeCell ref="A4:T4"/>
    <mergeCell ref="I6:I7"/>
    <mergeCell ref="J6:J7"/>
    <mergeCell ref="K6:K7"/>
    <mergeCell ref="L6:L7"/>
    <mergeCell ref="M6:M7"/>
    <mergeCell ref="N6:N7"/>
    <mergeCell ref="A6:A7"/>
    <mergeCell ref="B6:B7"/>
    <mergeCell ref="A30:H30"/>
    <mergeCell ref="A31:H31"/>
    <mergeCell ref="A11:H11"/>
    <mergeCell ref="A13:H13"/>
    <mergeCell ref="A16:H16"/>
    <mergeCell ref="A20:H20"/>
    <mergeCell ref="A21:H21"/>
    <mergeCell ref="A23:H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6AE8-85FA-48A1-83CF-A6A2830AAC6B}">
  <dimension ref="A1:AA71"/>
  <sheetViews>
    <sheetView topLeftCell="Q53" workbookViewId="0">
      <selection activeCell="Y71" sqref="Y71"/>
    </sheetView>
  </sheetViews>
  <sheetFormatPr baseColWidth="10" defaultRowHeight="15" customHeight="1" x14ac:dyDescent="0.25"/>
  <cols>
    <col min="8" max="8" width="33.85546875" customWidth="1"/>
    <col min="14" max="14" width="15.5703125" style="6" bestFit="1" customWidth="1"/>
    <col min="15" max="15" width="14.140625" style="6" bestFit="1" customWidth="1"/>
    <col min="16" max="16" width="15.5703125" style="6" bestFit="1" customWidth="1"/>
    <col min="17" max="18" width="11.5703125" style="6" bestFit="1" customWidth="1"/>
    <col min="19" max="25" width="17.85546875" style="6" bestFit="1" customWidth="1"/>
    <col min="26" max="26" width="11.5703125" style="6" bestFit="1" customWidth="1"/>
    <col min="27" max="27" width="22.42578125" style="6" customWidth="1"/>
  </cols>
  <sheetData>
    <row r="1" spans="1:27" ht="39.75" customHeight="1" x14ac:dyDescent="0.25">
      <c r="A1" s="3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184</v>
      </c>
      <c r="G1" s="3" t="s">
        <v>185</v>
      </c>
      <c r="H1" s="3" t="s">
        <v>186</v>
      </c>
      <c r="I1" s="3" t="s">
        <v>10</v>
      </c>
      <c r="J1" s="3" t="s">
        <v>7</v>
      </c>
      <c r="K1" s="3" t="s">
        <v>8</v>
      </c>
      <c r="L1" s="3" t="s">
        <v>187</v>
      </c>
      <c r="M1" s="3" t="s">
        <v>9</v>
      </c>
      <c r="N1" s="4" t="s">
        <v>216</v>
      </c>
      <c r="O1" s="4" t="s">
        <v>217</v>
      </c>
      <c r="P1" s="4" t="s">
        <v>218</v>
      </c>
      <c r="Q1" s="4" t="s">
        <v>188</v>
      </c>
      <c r="R1" s="4" t="s">
        <v>189</v>
      </c>
      <c r="S1" s="4" t="s">
        <v>219</v>
      </c>
      <c r="T1" s="4" t="s">
        <v>11</v>
      </c>
      <c r="U1" s="4" t="s">
        <v>220</v>
      </c>
      <c r="V1" s="4" t="s">
        <v>12</v>
      </c>
      <c r="W1" s="4" t="s">
        <v>13</v>
      </c>
      <c r="X1" s="4" t="s">
        <v>14</v>
      </c>
      <c r="Y1" s="4" t="s">
        <v>15</v>
      </c>
      <c r="Z1" s="4" t="s">
        <v>190</v>
      </c>
      <c r="AA1" s="4" t="s">
        <v>191</v>
      </c>
    </row>
    <row r="2" spans="1:27" ht="15" customHeight="1" x14ac:dyDescent="0.25">
      <c r="A2" s="1" t="s">
        <v>192</v>
      </c>
      <c r="B2" s="2">
        <v>2023</v>
      </c>
      <c r="C2" s="1" t="s">
        <v>1</v>
      </c>
      <c r="D2" s="1" t="s">
        <v>16</v>
      </c>
      <c r="E2" s="1" t="s">
        <v>17</v>
      </c>
      <c r="F2" s="1" t="s">
        <v>193</v>
      </c>
      <c r="G2" s="1" t="s">
        <v>194</v>
      </c>
      <c r="H2" s="1" t="s">
        <v>178</v>
      </c>
      <c r="I2" s="1" t="s">
        <v>177</v>
      </c>
      <c r="J2" s="1" t="s">
        <v>20</v>
      </c>
      <c r="K2" s="1" t="s">
        <v>21</v>
      </c>
      <c r="L2" s="1" t="s">
        <v>195</v>
      </c>
      <c r="M2" s="1" t="s">
        <v>22</v>
      </c>
      <c r="N2" s="5">
        <v>5800000000</v>
      </c>
      <c r="O2" s="5"/>
      <c r="P2" s="5"/>
      <c r="Q2" s="5">
        <v>0</v>
      </c>
      <c r="R2" s="5">
        <v>0</v>
      </c>
      <c r="S2" s="5">
        <v>5800000000</v>
      </c>
      <c r="T2" s="5">
        <v>5800000000</v>
      </c>
      <c r="U2" s="5">
        <v>0</v>
      </c>
      <c r="V2" s="5">
        <v>2299466161</v>
      </c>
      <c r="W2" s="5">
        <v>2299466161</v>
      </c>
      <c r="X2" s="5">
        <v>2299466161</v>
      </c>
      <c r="Y2" s="5">
        <v>2299466161</v>
      </c>
      <c r="Z2" s="5">
        <v>0</v>
      </c>
      <c r="AA2" s="5">
        <v>0</v>
      </c>
    </row>
    <row r="3" spans="1:27" ht="15" customHeight="1" x14ac:dyDescent="0.25">
      <c r="A3" s="1" t="s">
        <v>192</v>
      </c>
      <c r="B3" s="2">
        <v>2023</v>
      </c>
      <c r="C3" s="1" t="s">
        <v>1</v>
      </c>
      <c r="D3" s="1" t="s">
        <v>16</v>
      </c>
      <c r="E3" s="1" t="s">
        <v>17</v>
      </c>
      <c r="F3" s="1" t="s">
        <v>193</v>
      </c>
      <c r="G3" s="1" t="s">
        <v>194</v>
      </c>
      <c r="H3" s="1" t="s">
        <v>176</v>
      </c>
      <c r="I3" s="1" t="s">
        <v>175</v>
      </c>
      <c r="J3" s="1" t="s">
        <v>20</v>
      </c>
      <c r="K3" s="1" t="s">
        <v>21</v>
      </c>
      <c r="L3" s="1" t="s">
        <v>195</v>
      </c>
      <c r="M3" s="1" t="s">
        <v>22</v>
      </c>
      <c r="N3" s="5">
        <v>171000000</v>
      </c>
      <c r="O3" s="5"/>
      <c r="P3" s="5"/>
      <c r="Q3" s="5">
        <v>0</v>
      </c>
      <c r="R3" s="5">
        <v>0</v>
      </c>
      <c r="S3" s="5">
        <v>171000000</v>
      </c>
      <c r="T3" s="5">
        <v>171000000</v>
      </c>
      <c r="U3" s="5">
        <v>0</v>
      </c>
      <c r="V3" s="5">
        <v>66869717</v>
      </c>
      <c r="W3" s="5">
        <v>66869717</v>
      </c>
      <c r="X3" s="5">
        <v>66869717</v>
      </c>
      <c r="Y3" s="5">
        <v>66869717</v>
      </c>
      <c r="Z3" s="5">
        <v>0</v>
      </c>
      <c r="AA3" s="5">
        <v>0</v>
      </c>
    </row>
    <row r="4" spans="1:27" ht="15" customHeight="1" x14ac:dyDescent="0.25">
      <c r="A4" s="1" t="s">
        <v>192</v>
      </c>
      <c r="B4" s="2">
        <v>2023</v>
      </c>
      <c r="C4" s="1" t="s">
        <v>1</v>
      </c>
      <c r="D4" s="1" t="s">
        <v>16</v>
      </c>
      <c r="E4" s="1" t="s">
        <v>17</v>
      </c>
      <c r="F4" s="1" t="s">
        <v>193</v>
      </c>
      <c r="G4" s="1" t="s">
        <v>194</v>
      </c>
      <c r="H4" s="1" t="s">
        <v>174</v>
      </c>
      <c r="I4" s="1" t="s">
        <v>173</v>
      </c>
      <c r="J4" s="1" t="s">
        <v>20</v>
      </c>
      <c r="K4" s="1" t="s">
        <v>21</v>
      </c>
      <c r="L4" s="1" t="s">
        <v>195</v>
      </c>
      <c r="M4" s="1" t="s">
        <v>22</v>
      </c>
      <c r="N4" s="5">
        <v>872988</v>
      </c>
      <c r="O4" s="5"/>
      <c r="P4" s="5"/>
      <c r="Q4" s="5">
        <v>0</v>
      </c>
      <c r="R4" s="5">
        <v>0</v>
      </c>
      <c r="S4" s="5">
        <v>872988</v>
      </c>
      <c r="T4" s="5">
        <v>872988</v>
      </c>
      <c r="U4" s="5">
        <v>0</v>
      </c>
      <c r="V4" s="5">
        <v>363745</v>
      </c>
      <c r="W4" s="5">
        <v>363745</v>
      </c>
      <c r="X4" s="5">
        <v>363745</v>
      </c>
      <c r="Y4" s="5">
        <v>363745</v>
      </c>
      <c r="Z4" s="5">
        <v>0</v>
      </c>
      <c r="AA4" s="5">
        <v>0</v>
      </c>
    </row>
    <row r="5" spans="1:27" ht="15" customHeight="1" x14ac:dyDescent="0.25">
      <c r="A5" s="1" t="s">
        <v>192</v>
      </c>
      <c r="B5" s="2">
        <v>2023</v>
      </c>
      <c r="C5" s="1" t="s">
        <v>1</v>
      </c>
      <c r="D5" s="1" t="s">
        <v>16</v>
      </c>
      <c r="E5" s="1" t="s">
        <v>17</v>
      </c>
      <c r="F5" s="1" t="s">
        <v>193</v>
      </c>
      <c r="G5" s="1" t="s">
        <v>194</v>
      </c>
      <c r="H5" s="1" t="s">
        <v>172</v>
      </c>
      <c r="I5" s="1" t="s">
        <v>171</v>
      </c>
      <c r="J5" s="1" t="s">
        <v>20</v>
      </c>
      <c r="K5" s="1" t="s">
        <v>21</v>
      </c>
      <c r="L5" s="1" t="s">
        <v>195</v>
      </c>
      <c r="M5" s="1" t="s">
        <v>22</v>
      </c>
      <c r="N5" s="5">
        <v>270000000</v>
      </c>
      <c r="O5" s="5"/>
      <c r="P5" s="5"/>
      <c r="Q5" s="5">
        <v>0</v>
      </c>
      <c r="R5" s="5">
        <v>0</v>
      </c>
      <c r="S5" s="5">
        <v>270000000</v>
      </c>
      <c r="T5" s="5">
        <v>270000000</v>
      </c>
      <c r="U5" s="5">
        <v>0</v>
      </c>
      <c r="V5" s="5">
        <v>25737295</v>
      </c>
      <c r="W5" s="5">
        <v>25737295</v>
      </c>
      <c r="X5" s="5">
        <v>25737295</v>
      </c>
      <c r="Y5" s="5">
        <v>25737295</v>
      </c>
      <c r="Z5" s="5">
        <v>0</v>
      </c>
      <c r="AA5" s="5">
        <v>0</v>
      </c>
    </row>
    <row r="6" spans="1:27" ht="15" customHeight="1" x14ac:dyDescent="0.25">
      <c r="A6" s="1" t="s">
        <v>192</v>
      </c>
      <c r="B6" s="2">
        <v>2023</v>
      </c>
      <c r="C6" s="1" t="s">
        <v>1</v>
      </c>
      <c r="D6" s="1" t="s">
        <v>16</v>
      </c>
      <c r="E6" s="1" t="s">
        <v>17</v>
      </c>
      <c r="F6" s="1" t="s">
        <v>193</v>
      </c>
      <c r="G6" s="1" t="s">
        <v>194</v>
      </c>
      <c r="H6" s="1" t="s">
        <v>170</v>
      </c>
      <c r="I6" s="1" t="s">
        <v>169</v>
      </c>
      <c r="J6" s="1" t="s">
        <v>20</v>
      </c>
      <c r="K6" s="1" t="s">
        <v>21</v>
      </c>
      <c r="L6" s="1" t="s">
        <v>195</v>
      </c>
      <c r="M6" s="1" t="s">
        <v>22</v>
      </c>
      <c r="N6" s="5">
        <v>220000000</v>
      </c>
      <c r="O6" s="5"/>
      <c r="P6" s="5"/>
      <c r="Q6" s="5">
        <v>0</v>
      </c>
      <c r="R6" s="5">
        <v>0</v>
      </c>
      <c r="S6" s="5">
        <v>220000000</v>
      </c>
      <c r="T6" s="5">
        <v>220000000</v>
      </c>
      <c r="U6" s="5">
        <v>0</v>
      </c>
      <c r="V6" s="5">
        <v>58219643</v>
      </c>
      <c r="W6" s="5">
        <v>58219643</v>
      </c>
      <c r="X6" s="5">
        <v>58219643</v>
      </c>
      <c r="Y6" s="5">
        <v>58219643</v>
      </c>
      <c r="Z6" s="5">
        <v>0</v>
      </c>
      <c r="AA6" s="5">
        <v>0</v>
      </c>
    </row>
    <row r="7" spans="1:27" ht="15" customHeight="1" x14ac:dyDescent="0.25">
      <c r="A7" s="1" t="s">
        <v>192</v>
      </c>
      <c r="B7" s="2">
        <v>2023</v>
      </c>
      <c r="C7" s="1" t="s">
        <v>1</v>
      </c>
      <c r="D7" s="1" t="s">
        <v>16</v>
      </c>
      <c r="E7" s="1" t="s">
        <v>17</v>
      </c>
      <c r="F7" s="1" t="s">
        <v>193</v>
      </c>
      <c r="G7" s="1" t="s">
        <v>194</v>
      </c>
      <c r="H7" s="1" t="s">
        <v>168</v>
      </c>
      <c r="I7" s="1" t="s">
        <v>167</v>
      </c>
      <c r="J7" s="1" t="s">
        <v>20</v>
      </c>
      <c r="K7" s="1" t="s">
        <v>21</v>
      </c>
      <c r="L7" s="1" t="s">
        <v>195</v>
      </c>
      <c r="M7" s="1" t="s">
        <v>22</v>
      </c>
      <c r="N7" s="5">
        <v>522000000</v>
      </c>
      <c r="O7" s="5"/>
      <c r="P7" s="5"/>
      <c r="Q7" s="5">
        <v>0</v>
      </c>
      <c r="R7" s="5">
        <v>0</v>
      </c>
      <c r="S7" s="5">
        <v>522000000</v>
      </c>
      <c r="T7" s="5">
        <v>522000000</v>
      </c>
      <c r="U7" s="5">
        <v>0</v>
      </c>
      <c r="V7" s="5">
        <v>16250525</v>
      </c>
      <c r="W7" s="5">
        <v>16250525</v>
      </c>
      <c r="X7" s="5">
        <v>16250525</v>
      </c>
      <c r="Y7" s="5">
        <v>16250525</v>
      </c>
      <c r="Z7" s="5">
        <v>0</v>
      </c>
      <c r="AA7" s="5">
        <v>0</v>
      </c>
    </row>
    <row r="8" spans="1:27" ht="15" customHeight="1" x14ac:dyDescent="0.25">
      <c r="A8" s="1" t="s">
        <v>192</v>
      </c>
      <c r="B8" s="2">
        <v>2023</v>
      </c>
      <c r="C8" s="1" t="s">
        <v>1</v>
      </c>
      <c r="D8" s="1" t="s">
        <v>16</v>
      </c>
      <c r="E8" s="1" t="s">
        <v>17</v>
      </c>
      <c r="F8" s="1" t="s">
        <v>193</v>
      </c>
      <c r="G8" s="1" t="s">
        <v>194</v>
      </c>
      <c r="H8" s="1" t="s">
        <v>166</v>
      </c>
      <c r="I8" s="1" t="s">
        <v>165</v>
      </c>
      <c r="J8" s="1" t="s">
        <v>20</v>
      </c>
      <c r="K8" s="1" t="s">
        <v>21</v>
      </c>
      <c r="L8" s="1" t="s">
        <v>195</v>
      </c>
      <c r="M8" s="1" t="s">
        <v>22</v>
      </c>
      <c r="N8" s="5">
        <v>251127012</v>
      </c>
      <c r="O8" s="5"/>
      <c r="P8" s="5"/>
      <c r="Q8" s="5">
        <v>0</v>
      </c>
      <c r="R8" s="5">
        <v>0</v>
      </c>
      <c r="S8" s="5">
        <v>251127012</v>
      </c>
      <c r="T8" s="5">
        <v>251127012</v>
      </c>
      <c r="U8" s="5">
        <v>0</v>
      </c>
      <c r="V8" s="5">
        <v>128778609</v>
      </c>
      <c r="W8" s="5">
        <v>128778609</v>
      </c>
      <c r="X8" s="5">
        <v>128778609</v>
      </c>
      <c r="Y8" s="5">
        <v>128778609</v>
      </c>
      <c r="Z8" s="5">
        <v>0</v>
      </c>
      <c r="AA8" s="5">
        <v>0</v>
      </c>
    </row>
    <row r="9" spans="1:27" ht="15" customHeight="1" x14ac:dyDescent="0.25">
      <c r="A9" s="1" t="s">
        <v>192</v>
      </c>
      <c r="B9" s="2">
        <v>2023</v>
      </c>
      <c r="C9" s="1" t="s">
        <v>1</v>
      </c>
      <c r="D9" s="1" t="s">
        <v>16</v>
      </c>
      <c r="E9" s="1" t="s">
        <v>17</v>
      </c>
      <c r="F9" s="1" t="s">
        <v>193</v>
      </c>
      <c r="G9" s="1" t="s">
        <v>194</v>
      </c>
      <c r="H9" s="1" t="s">
        <v>164</v>
      </c>
      <c r="I9" s="1" t="s">
        <v>163</v>
      </c>
      <c r="J9" s="1" t="s">
        <v>20</v>
      </c>
      <c r="K9" s="1" t="s">
        <v>21</v>
      </c>
      <c r="L9" s="1" t="s">
        <v>195</v>
      </c>
      <c r="M9" s="1" t="s">
        <v>22</v>
      </c>
      <c r="N9" s="5">
        <v>753239879</v>
      </c>
      <c r="O9" s="5"/>
      <c r="P9" s="5"/>
      <c r="Q9" s="5">
        <v>0</v>
      </c>
      <c r="R9" s="5">
        <v>0</v>
      </c>
      <c r="S9" s="5">
        <v>753239879</v>
      </c>
      <c r="T9" s="5">
        <v>753239879</v>
      </c>
      <c r="U9" s="5">
        <v>0</v>
      </c>
      <c r="V9" s="5">
        <v>301227200</v>
      </c>
      <c r="W9" s="5">
        <v>301227200</v>
      </c>
      <c r="X9" s="5">
        <v>301227200</v>
      </c>
      <c r="Y9" s="5">
        <v>301227200</v>
      </c>
      <c r="Z9" s="5">
        <v>0</v>
      </c>
      <c r="AA9" s="5">
        <v>0</v>
      </c>
    </row>
    <row r="10" spans="1:27" ht="15" customHeight="1" x14ac:dyDescent="0.25">
      <c r="A10" s="1" t="s">
        <v>192</v>
      </c>
      <c r="B10" s="2">
        <v>2023</v>
      </c>
      <c r="C10" s="1" t="s">
        <v>1</v>
      </c>
      <c r="D10" s="1" t="s">
        <v>16</v>
      </c>
      <c r="E10" s="1" t="s">
        <v>17</v>
      </c>
      <c r="F10" s="1" t="s">
        <v>193</v>
      </c>
      <c r="G10" s="1" t="s">
        <v>194</v>
      </c>
      <c r="H10" s="1" t="s">
        <v>162</v>
      </c>
      <c r="I10" s="1" t="s">
        <v>161</v>
      </c>
      <c r="J10" s="1" t="s">
        <v>20</v>
      </c>
      <c r="K10" s="1" t="s">
        <v>21</v>
      </c>
      <c r="L10" s="1" t="s">
        <v>195</v>
      </c>
      <c r="M10" s="1" t="s">
        <v>22</v>
      </c>
      <c r="N10" s="5">
        <v>562018909</v>
      </c>
      <c r="O10" s="5"/>
      <c r="P10" s="5"/>
      <c r="Q10" s="5">
        <v>0</v>
      </c>
      <c r="R10" s="5">
        <v>0</v>
      </c>
      <c r="S10" s="5">
        <v>562018909</v>
      </c>
      <c r="T10" s="5">
        <v>562018909</v>
      </c>
      <c r="U10" s="5">
        <v>0</v>
      </c>
      <c r="V10" s="5">
        <v>213577400</v>
      </c>
      <c r="W10" s="5">
        <v>213577400</v>
      </c>
      <c r="X10" s="5">
        <v>213577400</v>
      </c>
      <c r="Y10" s="5">
        <v>213577400</v>
      </c>
      <c r="Z10" s="5">
        <v>0</v>
      </c>
      <c r="AA10" s="5">
        <v>0</v>
      </c>
    </row>
    <row r="11" spans="1:27" ht="15" customHeight="1" x14ac:dyDescent="0.25">
      <c r="A11" s="1" t="s">
        <v>192</v>
      </c>
      <c r="B11" s="2">
        <v>2023</v>
      </c>
      <c r="C11" s="1" t="s">
        <v>1</v>
      </c>
      <c r="D11" s="1" t="s">
        <v>16</v>
      </c>
      <c r="E11" s="1" t="s">
        <v>17</v>
      </c>
      <c r="F11" s="1" t="s">
        <v>193</v>
      </c>
      <c r="G11" s="1" t="s">
        <v>194</v>
      </c>
      <c r="H11" s="1" t="s">
        <v>160</v>
      </c>
      <c r="I11" s="1" t="s">
        <v>196</v>
      </c>
      <c r="J11" s="1" t="s">
        <v>20</v>
      </c>
      <c r="K11" s="1" t="s">
        <v>21</v>
      </c>
      <c r="L11" s="1" t="s">
        <v>195</v>
      </c>
      <c r="M11" s="1" t="s">
        <v>22</v>
      </c>
      <c r="N11" s="5">
        <v>641875661</v>
      </c>
      <c r="O11" s="5"/>
      <c r="P11" s="5"/>
      <c r="Q11" s="5">
        <v>0</v>
      </c>
      <c r="R11" s="5">
        <v>0</v>
      </c>
      <c r="S11" s="5">
        <v>641875661</v>
      </c>
      <c r="T11" s="5">
        <v>641875661</v>
      </c>
      <c r="U11" s="5">
        <v>0</v>
      </c>
      <c r="V11" s="5">
        <v>248094663</v>
      </c>
      <c r="W11" s="5">
        <v>248094663</v>
      </c>
      <c r="X11" s="5">
        <v>248094663</v>
      </c>
      <c r="Y11" s="5">
        <v>248094663</v>
      </c>
      <c r="Z11" s="5">
        <v>0</v>
      </c>
      <c r="AA11" s="5">
        <v>0</v>
      </c>
    </row>
    <row r="12" spans="1:27" ht="15" customHeight="1" x14ac:dyDescent="0.25">
      <c r="A12" s="1" t="s">
        <v>192</v>
      </c>
      <c r="B12" s="2">
        <v>2023</v>
      </c>
      <c r="C12" s="1" t="s">
        <v>1</v>
      </c>
      <c r="D12" s="1" t="s">
        <v>16</v>
      </c>
      <c r="E12" s="1" t="s">
        <v>17</v>
      </c>
      <c r="F12" s="1" t="s">
        <v>193</v>
      </c>
      <c r="G12" s="1" t="s">
        <v>194</v>
      </c>
      <c r="H12" s="1" t="s">
        <v>159</v>
      </c>
      <c r="I12" s="1" t="s">
        <v>158</v>
      </c>
      <c r="J12" s="1" t="s">
        <v>20</v>
      </c>
      <c r="K12" s="1" t="s">
        <v>21</v>
      </c>
      <c r="L12" s="1" t="s">
        <v>195</v>
      </c>
      <c r="M12" s="1" t="s">
        <v>22</v>
      </c>
      <c r="N12" s="5">
        <v>229308754</v>
      </c>
      <c r="O12" s="5"/>
      <c r="P12" s="5"/>
      <c r="Q12" s="5">
        <v>0</v>
      </c>
      <c r="R12" s="5">
        <v>0</v>
      </c>
      <c r="S12" s="5">
        <v>229308754</v>
      </c>
      <c r="T12" s="5">
        <v>229308754</v>
      </c>
      <c r="U12" s="5">
        <v>0</v>
      </c>
      <c r="V12" s="5">
        <v>111394200</v>
      </c>
      <c r="W12" s="5">
        <v>111394200</v>
      </c>
      <c r="X12" s="5">
        <v>111394200</v>
      </c>
      <c r="Y12" s="5">
        <v>111394200</v>
      </c>
      <c r="Z12" s="5">
        <v>0</v>
      </c>
      <c r="AA12" s="5">
        <v>0</v>
      </c>
    </row>
    <row r="13" spans="1:27" ht="15" customHeight="1" x14ac:dyDescent="0.25">
      <c r="A13" s="1" t="s">
        <v>192</v>
      </c>
      <c r="B13" s="2">
        <v>2023</v>
      </c>
      <c r="C13" s="1" t="s">
        <v>1</v>
      </c>
      <c r="D13" s="1" t="s">
        <v>16</v>
      </c>
      <c r="E13" s="1" t="s">
        <v>17</v>
      </c>
      <c r="F13" s="1" t="s">
        <v>193</v>
      </c>
      <c r="G13" s="1" t="s">
        <v>194</v>
      </c>
      <c r="H13" s="1" t="s">
        <v>157</v>
      </c>
      <c r="I13" s="1" t="s">
        <v>156</v>
      </c>
      <c r="J13" s="1" t="s">
        <v>20</v>
      </c>
      <c r="K13" s="1" t="s">
        <v>21</v>
      </c>
      <c r="L13" s="1" t="s">
        <v>195</v>
      </c>
      <c r="M13" s="1" t="s">
        <v>22</v>
      </c>
      <c r="N13" s="5">
        <v>48384604</v>
      </c>
      <c r="O13" s="5"/>
      <c r="P13" s="5"/>
      <c r="Q13" s="5">
        <v>0</v>
      </c>
      <c r="R13" s="5">
        <v>0</v>
      </c>
      <c r="S13" s="5">
        <v>48384604</v>
      </c>
      <c r="T13" s="5">
        <v>48384604</v>
      </c>
      <c r="U13" s="5">
        <v>0</v>
      </c>
      <c r="V13" s="5">
        <v>16623100</v>
      </c>
      <c r="W13" s="5">
        <v>16623100</v>
      </c>
      <c r="X13" s="5">
        <v>16623100</v>
      </c>
      <c r="Y13" s="5">
        <v>16623100</v>
      </c>
      <c r="Z13" s="5">
        <v>0</v>
      </c>
      <c r="AA13" s="5">
        <v>0</v>
      </c>
    </row>
    <row r="14" spans="1:27" ht="15" customHeight="1" x14ac:dyDescent="0.25">
      <c r="A14" s="1" t="s">
        <v>192</v>
      </c>
      <c r="B14" s="2">
        <v>2023</v>
      </c>
      <c r="C14" s="1" t="s">
        <v>1</v>
      </c>
      <c r="D14" s="1" t="s">
        <v>16</v>
      </c>
      <c r="E14" s="1" t="s">
        <v>17</v>
      </c>
      <c r="F14" s="1" t="s">
        <v>193</v>
      </c>
      <c r="G14" s="1" t="s">
        <v>194</v>
      </c>
      <c r="H14" s="1" t="s">
        <v>155</v>
      </c>
      <c r="I14" s="1" t="s">
        <v>154</v>
      </c>
      <c r="J14" s="1" t="s">
        <v>20</v>
      </c>
      <c r="K14" s="1" t="s">
        <v>21</v>
      </c>
      <c r="L14" s="1" t="s">
        <v>195</v>
      </c>
      <c r="M14" s="1" t="s">
        <v>22</v>
      </c>
      <c r="N14" s="5">
        <v>230499669</v>
      </c>
      <c r="O14" s="5"/>
      <c r="P14" s="5"/>
      <c r="Q14" s="5">
        <v>0</v>
      </c>
      <c r="R14" s="5">
        <v>0</v>
      </c>
      <c r="S14" s="5">
        <v>230499669</v>
      </c>
      <c r="T14" s="5">
        <v>230499669</v>
      </c>
      <c r="U14" s="5">
        <v>0</v>
      </c>
      <c r="V14" s="5">
        <v>83553300</v>
      </c>
      <c r="W14" s="5">
        <v>83553300</v>
      </c>
      <c r="X14" s="5">
        <v>83553300</v>
      </c>
      <c r="Y14" s="5">
        <v>83553300</v>
      </c>
      <c r="Z14" s="5">
        <v>0</v>
      </c>
      <c r="AA14" s="5">
        <v>0</v>
      </c>
    </row>
    <row r="15" spans="1:27" ht="15" customHeight="1" x14ac:dyDescent="0.25">
      <c r="A15" s="1" t="s">
        <v>192</v>
      </c>
      <c r="B15" s="2">
        <v>2023</v>
      </c>
      <c r="C15" s="1" t="s">
        <v>1</v>
      </c>
      <c r="D15" s="1" t="s">
        <v>16</v>
      </c>
      <c r="E15" s="1" t="s">
        <v>17</v>
      </c>
      <c r="F15" s="1" t="s">
        <v>193</v>
      </c>
      <c r="G15" s="1" t="s">
        <v>194</v>
      </c>
      <c r="H15" s="1" t="s">
        <v>153</v>
      </c>
      <c r="I15" s="1" t="s">
        <v>152</v>
      </c>
      <c r="J15" s="1" t="s">
        <v>20</v>
      </c>
      <c r="K15" s="1" t="s">
        <v>21</v>
      </c>
      <c r="L15" s="1" t="s">
        <v>195</v>
      </c>
      <c r="M15" s="1" t="s">
        <v>22</v>
      </c>
      <c r="N15" s="5">
        <v>167672524</v>
      </c>
      <c r="O15" s="5"/>
      <c r="P15" s="5"/>
      <c r="Q15" s="5">
        <v>0</v>
      </c>
      <c r="R15" s="5">
        <v>0</v>
      </c>
      <c r="S15" s="5">
        <v>167672524</v>
      </c>
      <c r="T15" s="5">
        <v>167672524</v>
      </c>
      <c r="U15" s="5">
        <v>0</v>
      </c>
      <c r="V15" s="5">
        <v>55703200</v>
      </c>
      <c r="W15" s="5">
        <v>55703200</v>
      </c>
      <c r="X15" s="5">
        <v>55703200</v>
      </c>
      <c r="Y15" s="5">
        <v>55703200</v>
      </c>
      <c r="Z15" s="5">
        <v>0</v>
      </c>
      <c r="AA15" s="5">
        <v>0</v>
      </c>
    </row>
    <row r="16" spans="1:27" ht="15" customHeight="1" x14ac:dyDescent="0.25">
      <c r="A16" s="1" t="s">
        <v>192</v>
      </c>
      <c r="B16" s="2">
        <v>2023</v>
      </c>
      <c r="C16" s="1" t="s">
        <v>1</v>
      </c>
      <c r="D16" s="1" t="s">
        <v>16</v>
      </c>
      <c r="E16" s="1" t="s">
        <v>17</v>
      </c>
      <c r="F16" s="1" t="s">
        <v>193</v>
      </c>
      <c r="G16" s="1" t="s">
        <v>194</v>
      </c>
      <c r="H16" s="1" t="s">
        <v>151</v>
      </c>
      <c r="I16" s="1" t="s">
        <v>150</v>
      </c>
      <c r="J16" s="1" t="s">
        <v>20</v>
      </c>
      <c r="K16" s="1" t="s">
        <v>21</v>
      </c>
      <c r="L16" s="1" t="s">
        <v>195</v>
      </c>
      <c r="M16" s="1" t="s">
        <v>22</v>
      </c>
      <c r="N16" s="5">
        <v>240000000</v>
      </c>
      <c r="O16" s="5">
        <v>0</v>
      </c>
      <c r="P16" s="5">
        <v>147683654</v>
      </c>
      <c r="Q16" s="5">
        <v>0</v>
      </c>
      <c r="R16" s="5">
        <v>0</v>
      </c>
      <c r="S16" s="5">
        <v>92316346</v>
      </c>
      <c r="T16" s="5">
        <v>92316346</v>
      </c>
      <c r="U16" s="5">
        <v>0</v>
      </c>
      <c r="V16" s="5">
        <v>16381403</v>
      </c>
      <c r="W16" s="5">
        <v>16381403</v>
      </c>
      <c r="X16" s="5">
        <v>16381403</v>
      </c>
      <c r="Y16" s="5">
        <v>16381403</v>
      </c>
      <c r="Z16" s="5">
        <v>0</v>
      </c>
      <c r="AA16" s="5">
        <v>0</v>
      </c>
    </row>
    <row r="17" spans="1:27" ht="15" customHeight="1" x14ac:dyDescent="0.25">
      <c r="A17" s="1" t="s">
        <v>192</v>
      </c>
      <c r="B17" s="2">
        <v>2023</v>
      </c>
      <c r="C17" s="1" t="s">
        <v>1</v>
      </c>
      <c r="D17" s="1" t="s">
        <v>16</v>
      </c>
      <c r="E17" s="1" t="s">
        <v>17</v>
      </c>
      <c r="F17" s="1" t="s">
        <v>193</v>
      </c>
      <c r="G17" s="1" t="s">
        <v>194</v>
      </c>
      <c r="H17" s="1" t="s">
        <v>149</v>
      </c>
      <c r="I17" s="1" t="s">
        <v>148</v>
      </c>
      <c r="J17" s="1" t="s">
        <v>20</v>
      </c>
      <c r="K17" s="1" t="s">
        <v>21</v>
      </c>
      <c r="L17" s="1" t="s">
        <v>195</v>
      </c>
      <c r="M17" s="1" t="s">
        <v>22</v>
      </c>
      <c r="N17" s="5">
        <v>150000000</v>
      </c>
      <c r="O17" s="5">
        <v>101713598</v>
      </c>
      <c r="P17" s="5">
        <v>0</v>
      </c>
      <c r="Q17" s="5">
        <v>0</v>
      </c>
      <c r="R17" s="5">
        <v>0</v>
      </c>
      <c r="S17" s="5">
        <v>251713598</v>
      </c>
      <c r="T17" s="5">
        <v>251713598</v>
      </c>
      <c r="U17" s="5">
        <v>0</v>
      </c>
      <c r="V17" s="5">
        <v>171985971</v>
      </c>
      <c r="W17" s="5">
        <v>171985971</v>
      </c>
      <c r="X17" s="5">
        <v>171985971</v>
      </c>
      <c r="Y17" s="5">
        <v>171985971</v>
      </c>
      <c r="Z17" s="5">
        <v>0</v>
      </c>
      <c r="AA17" s="5">
        <v>0</v>
      </c>
    </row>
    <row r="18" spans="1:27" ht="15" customHeight="1" x14ac:dyDescent="0.25">
      <c r="A18" s="1" t="s">
        <v>192</v>
      </c>
      <c r="B18" s="2">
        <v>2023</v>
      </c>
      <c r="C18" s="1" t="s">
        <v>1</v>
      </c>
      <c r="D18" s="1" t="s">
        <v>16</v>
      </c>
      <c r="E18" s="1" t="s">
        <v>17</v>
      </c>
      <c r="F18" s="1" t="s">
        <v>193</v>
      </c>
      <c r="G18" s="1" t="s">
        <v>194</v>
      </c>
      <c r="H18" s="1" t="s">
        <v>147</v>
      </c>
      <c r="I18" s="1" t="s">
        <v>146</v>
      </c>
      <c r="J18" s="1" t="s">
        <v>20</v>
      </c>
      <c r="K18" s="1" t="s">
        <v>21</v>
      </c>
      <c r="L18" s="1" t="s">
        <v>195</v>
      </c>
      <c r="M18" s="1" t="s">
        <v>22</v>
      </c>
      <c r="N18" s="5">
        <v>20000000</v>
      </c>
      <c r="O18" s="5">
        <v>8375477</v>
      </c>
      <c r="P18" s="5">
        <v>0</v>
      </c>
      <c r="Q18" s="5">
        <v>0</v>
      </c>
      <c r="R18" s="5">
        <v>0</v>
      </c>
      <c r="S18" s="5">
        <v>28375477</v>
      </c>
      <c r="T18" s="5">
        <v>28375477</v>
      </c>
      <c r="U18" s="5">
        <v>0</v>
      </c>
      <c r="V18" s="5">
        <v>15532409</v>
      </c>
      <c r="W18" s="5">
        <v>15532409</v>
      </c>
      <c r="X18" s="5">
        <v>15532409</v>
      </c>
      <c r="Y18" s="5">
        <v>15532409</v>
      </c>
      <c r="Z18" s="5">
        <v>0</v>
      </c>
      <c r="AA18" s="5">
        <v>0</v>
      </c>
    </row>
    <row r="19" spans="1:27" ht="15" customHeight="1" x14ac:dyDescent="0.25">
      <c r="A19" s="1" t="s">
        <v>192</v>
      </c>
      <c r="B19" s="2">
        <v>2023</v>
      </c>
      <c r="C19" s="1" t="s">
        <v>1</v>
      </c>
      <c r="D19" s="1" t="s">
        <v>16</v>
      </c>
      <c r="E19" s="1" t="s">
        <v>17</v>
      </c>
      <c r="F19" s="1" t="s">
        <v>193</v>
      </c>
      <c r="G19" s="1" t="s">
        <v>194</v>
      </c>
      <c r="H19" s="1" t="s">
        <v>145</v>
      </c>
      <c r="I19" s="1" t="s">
        <v>144</v>
      </c>
      <c r="J19" s="1" t="s">
        <v>20</v>
      </c>
      <c r="K19" s="1" t="s">
        <v>21</v>
      </c>
      <c r="L19" s="1" t="s">
        <v>195</v>
      </c>
      <c r="M19" s="1" t="s">
        <v>22</v>
      </c>
      <c r="N19" s="5">
        <v>336000000</v>
      </c>
      <c r="O19" s="5">
        <v>60643884</v>
      </c>
      <c r="P19" s="5">
        <v>0</v>
      </c>
      <c r="Q19" s="5">
        <v>0</v>
      </c>
      <c r="R19" s="5">
        <v>0</v>
      </c>
      <c r="S19" s="5">
        <v>396643884</v>
      </c>
      <c r="T19" s="5">
        <v>396643884</v>
      </c>
      <c r="U19" s="5">
        <v>0</v>
      </c>
      <c r="V19" s="5">
        <v>137931608</v>
      </c>
      <c r="W19" s="5">
        <v>137931608</v>
      </c>
      <c r="X19" s="5">
        <v>137931608</v>
      </c>
      <c r="Y19" s="5">
        <v>137931608</v>
      </c>
      <c r="Z19" s="5">
        <v>0</v>
      </c>
      <c r="AA19" s="5">
        <v>0</v>
      </c>
    </row>
    <row r="20" spans="1:27" ht="15" customHeight="1" x14ac:dyDescent="0.25">
      <c r="A20" s="1" t="s">
        <v>192</v>
      </c>
      <c r="B20" s="2">
        <v>2023</v>
      </c>
      <c r="C20" s="1" t="s">
        <v>1</v>
      </c>
      <c r="D20" s="1" t="s">
        <v>16</v>
      </c>
      <c r="E20" s="1" t="s">
        <v>17</v>
      </c>
      <c r="F20" s="1" t="s">
        <v>193</v>
      </c>
      <c r="G20" s="1" t="s">
        <v>194</v>
      </c>
      <c r="H20" s="1" t="s">
        <v>143</v>
      </c>
      <c r="I20" s="1" t="s">
        <v>142</v>
      </c>
      <c r="J20" s="1" t="s">
        <v>20</v>
      </c>
      <c r="K20" s="1" t="s">
        <v>21</v>
      </c>
      <c r="L20" s="1" t="s">
        <v>195</v>
      </c>
      <c r="M20" s="1" t="s">
        <v>22</v>
      </c>
      <c r="N20" s="5">
        <v>95000000</v>
      </c>
      <c r="O20" s="5">
        <v>0</v>
      </c>
      <c r="P20" s="5">
        <v>23049305</v>
      </c>
      <c r="Q20" s="5">
        <v>0</v>
      </c>
      <c r="R20" s="5">
        <v>0</v>
      </c>
      <c r="S20" s="5">
        <v>71950695</v>
      </c>
      <c r="T20" s="5">
        <v>71950695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15" customHeight="1" x14ac:dyDescent="0.25">
      <c r="A21" s="1" t="s">
        <v>192</v>
      </c>
      <c r="B21" s="2">
        <v>2023</v>
      </c>
      <c r="C21" s="1" t="s">
        <v>1</v>
      </c>
      <c r="D21" s="1" t="s">
        <v>16</v>
      </c>
      <c r="E21" s="1" t="s">
        <v>17</v>
      </c>
      <c r="F21" s="1" t="s">
        <v>193</v>
      </c>
      <c r="G21" s="1" t="s">
        <v>194</v>
      </c>
      <c r="H21" s="1" t="s">
        <v>141</v>
      </c>
      <c r="I21" s="1" t="s">
        <v>140</v>
      </c>
      <c r="J21" s="1" t="s">
        <v>20</v>
      </c>
      <c r="K21" s="1" t="s">
        <v>21</v>
      </c>
      <c r="L21" s="1" t="s">
        <v>195</v>
      </c>
      <c r="M21" s="1" t="s">
        <v>22</v>
      </c>
      <c r="N21" s="5">
        <v>705875</v>
      </c>
      <c r="O21" s="5">
        <v>2230680.62</v>
      </c>
      <c r="P21" s="5">
        <v>0</v>
      </c>
      <c r="Q21" s="5">
        <v>0</v>
      </c>
      <c r="R21" s="5">
        <v>0</v>
      </c>
      <c r="S21" s="5">
        <v>2936555.62</v>
      </c>
      <c r="T21" s="5">
        <v>2936555.62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5" customHeight="1" x14ac:dyDescent="0.25">
      <c r="A22" s="1" t="s">
        <v>192</v>
      </c>
      <c r="B22" s="2">
        <v>2023</v>
      </c>
      <c r="C22" s="1" t="s">
        <v>1</v>
      </c>
      <c r="D22" s="1" t="s">
        <v>16</v>
      </c>
      <c r="E22" s="1" t="s">
        <v>17</v>
      </c>
      <c r="F22" s="1" t="s">
        <v>193</v>
      </c>
      <c r="G22" s="1" t="s">
        <v>194</v>
      </c>
      <c r="H22" s="1" t="s">
        <v>139</v>
      </c>
      <c r="I22" s="1" t="s">
        <v>138</v>
      </c>
      <c r="J22" s="1" t="s">
        <v>20</v>
      </c>
      <c r="K22" s="1" t="s">
        <v>21</v>
      </c>
      <c r="L22" s="1" t="s">
        <v>195</v>
      </c>
      <c r="M22" s="1" t="s">
        <v>22</v>
      </c>
      <c r="N22" s="5">
        <v>6061000</v>
      </c>
      <c r="O22" s="5">
        <v>4294174.3</v>
      </c>
      <c r="P22" s="5">
        <v>0</v>
      </c>
      <c r="Q22" s="5">
        <v>0</v>
      </c>
      <c r="R22" s="5">
        <v>0</v>
      </c>
      <c r="S22" s="5">
        <v>10355174.300000001</v>
      </c>
      <c r="T22" s="5">
        <v>10355174.300000001</v>
      </c>
      <c r="U22" s="5">
        <v>0</v>
      </c>
      <c r="V22" s="5">
        <v>2810932.25</v>
      </c>
      <c r="W22" s="5">
        <v>1840875.36</v>
      </c>
      <c r="X22" s="5">
        <v>1840875.36</v>
      </c>
      <c r="Y22" s="5">
        <v>1840875.36</v>
      </c>
      <c r="Z22" s="5">
        <v>0</v>
      </c>
      <c r="AA22" s="5">
        <v>0</v>
      </c>
    </row>
    <row r="23" spans="1:27" ht="15" customHeight="1" x14ac:dyDescent="0.25">
      <c r="A23" s="1" t="s">
        <v>192</v>
      </c>
      <c r="B23" s="2">
        <v>2023</v>
      </c>
      <c r="C23" s="1" t="s">
        <v>1</v>
      </c>
      <c r="D23" s="1" t="s">
        <v>16</v>
      </c>
      <c r="E23" s="1" t="s">
        <v>17</v>
      </c>
      <c r="F23" s="1" t="s">
        <v>193</v>
      </c>
      <c r="G23" s="1" t="s">
        <v>194</v>
      </c>
      <c r="H23" s="1" t="s">
        <v>137</v>
      </c>
      <c r="I23" s="1" t="s">
        <v>136</v>
      </c>
      <c r="J23" s="1" t="s">
        <v>20</v>
      </c>
      <c r="K23" s="1" t="s">
        <v>21</v>
      </c>
      <c r="L23" s="1" t="s">
        <v>195</v>
      </c>
      <c r="M23" s="1" t="s">
        <v>22</v>
      </c>
      <c r="N23" s="5">
        <v>690000</v>
      </c>
      <c r="O23" s="5">
        <v>74396.240000000005</v>
      </c>
      <c r="P23" s="5">
        <v>0</v>
      </c>
      <c r="Q23" s="5">
        <v>0</v>
      </c>
      <c r="R23" s="5">
        <v>0</v>
      </c>
      <c r="S23" s="5">
        <v>764396.24</v>
      </c>
      <c r="T23" s="5">
        <v>764396.24</v>
      </c>
      <c r="U23" s="5">
        <v>0</v>
      </c>
      <c r="V23" s="5">
        <v>261083.47</v>
      </c>
      <c r="W23" s="5">
        <v>116745.57</v>
      </c>
      <c r="X23" s="5">
        <v>116745.57</v>
      </c>
      <c r="Y23" s="5">
        <v>116745.57</v>
      </c>
      <c r="Z23" s="5">
        <v>0</v>
      </c>
      <c r="AA23" s="5">
        <v>0</v>
      </c>
    </row>
    <row r="24" spans="1:27" ht="15" customHeight="1" x14ac:dyDescent="0.25">
      <c r="A24" s="1" t="s">
        <v>192</v>
      </c>
      <c r="B24" s="2">
        <v>2023</v>
      </c>
      <c r="C24" s="1" t="s">
        <v>1</v>
      </c>
      <c r="D24" s="1" t="s">
        <v>16</v>
      </c>
      <c r="E24" s="1" t="s">
        <v>17</v>
      </c>
      <c r="F24" s="1" t="s">
        <v>193</v>
      </c>
      <c r="G24" s="1" t="s">
        <v>194</v>
      </c>
      <c r="H24" s="1" t="s">
        <v>135</v>
      </c>
      <c r="I24" s="1" t="s">
        <v>134</v>
      </c>
      <c r="J24" s="1" t="s">
        <v>20</v>
      </c>
      <c r="K24" s="1" t="s">
        <v>21</v>
      </c>
      <c r="L24" s="1" t="s">
        <v>195</v>
      </c>
      <c r="M24" s="1" t="s">
        <v>22</v>
      </c>
      <c r="N24" s="5">
        <v>17765000</v>
      </c>
      <c r="O24" s="5">
        <v>1741514.01</v>
      </c>
      <c r="P24" s="5">
        <v>5500000</v>
      </c>
      <c r="Q24" s="5">
        <v>0</v>
      </c>
      <c r="R24" s="5">
        <v>0</v>
      </c>
      <c r="S24" s="5">
        <v>14006514.01</v>
      </c>
      <c r="T24" s="5">
        <v>14006514.01</v>
      </c>
      <c r="U24" s="5">
        <v>0</v>
      </c>
      <c r="V24" s="5">
        <v>6460145.8600000003</v>
      </c>
      <c r="W24" s="5">
        <v>2089111.88</v>
      </c>
      <c r="X24" s="5">
        <v>2089111.88</v>
      </c>
      <c r="Y24" s="5">
        <v>2089111.88</v>
      </c>
      <c r="Z24" s="5">
        <v>0</v>
      </c>
      <c r="AA24" s="5">
        <v>0</v>
      </c>
    </row>
    <row r="25" spans="1:27" ht="15" customHeight="1" x14ac:dyDescent="0.25">
      <c r="A25" s="1" t="s">
        <v>192</v>
      </c>
      <c r="B25" s="2">
        <v>2023</v>
      </c>
      <c r="C25" s="1" t="s">
        <v>1</v>
      </c>
      <c r="D25" s="1" t="s">
        <v>16</v>
      </c>
      <c r="E25" s="1" t="s">
        <v>17</v>
      </c>
      <c r="F25" s="1" t="s">
        <v>193</v>
      </c>
      <c r="G25" s="1" t="s">
        <v>194</v>
      </c>
      <c r="H25" s="1" t="s">
        <v>133</v>
      </c>
      <c r="I25" s="1" t="s">
        <v>132</v>
      </c>
      <c r="J25" s="1" t="s">
        <v>20</v>
      </c>
      <c r="K25" s="1" t="s">
        <v>21</v>
      </c>
      <c r="L25" s="1" t="s">
        <v>195</v>
      </c>
      <c r="M25" s="1" t="s">
        <v>22</v>
      </c>
      <c r="N25" s="5">
        <v>15600000</v>
      </c>
      <c r="O25" s="5">
        <v>456635</v>
      </c>
      <c r="P25" s="5">
        <v>1200000</v>
      </c>
      <c r="Q25" s="5">
        <v>0</v>
      </c>
      <c r="R25" s="5">
        <v>0</v>
      </c>
      <c r="S25" s="5">
        <v>14856635</v>
      </c>
      <c r="T25" s="5">
        <v>14856635</v>
      </c>
      <c r="U25" s="5">
        <v>0</v>
      </c>
      <c r="V25" s="5">
        <v>14856635</v>
      </c>
      <c r="W25" s="5">
        <v>4892988</v>
      </c>
      <c r="X25" s="5">
        <v>4159883</v>
      </c>
      <c r="Y25" s="5">
        <v>4159883</v>
      </c>
      <c r="Z25" s="5">
        <v>0</v>
      </c>
      <c r="AA25" s="5">
        <v>0</v>
      </c>
    </row>
    <row r="26" spans="1:27" ht="15" customHeight="1" x14ac:dyDescent="0.25">
      <c r="A26" s="1" t="s">
        <v>192</v>
      </c>
      <c r="B26" s="2">
        <v>2023</v>
      </c>
      <c r="C26" s="1" t="s">
        <v>1</v>
      </c>
      <c r="D26" s="1" t="s">
        <v>16</v>
      </c>
      <c r="E26" s="1" t="s">
        <v>17</v>
      </c>
      <c r="F26" s="1" t="s">
        <v>193</v>
      </c>
      <c r="G26" s="1" t="s">
        <v>194</v>
      </c>
      <c r="H26" s="1" t="s">
        <v>131</v>
      </c>
      <c r="I26" s="1" t="s">
        <v>130</v>
      </c>
      <c r="J26" s="1" t="s">
        <v>20</v>
      </c>
      <c r="K26" s="1" t="s">
        <v>21</v>
      </c>
      <c r="L26" s="1" t="s">
        <v>195</v>
      </c>
      <c r="M26" s="1" t="s">
        <v>22</v>
      </c>
      <c r="N26" s="5">
        <v>1553000</v>
      </c>
      <c r="O26" s="5">
        <v>2209706.0099999998</v>
      </c>
      <c r="P26" s="5">
        <v>0</v>
      </c>
      <c r="Q26" s="5">
        <v>0</v>
      </c>
      <c r="R26" s="5">
        <v>0</v>
      </c>
      <c r="S26" s="5">
        <v>3762706.01</v>
      </c>
      <c r="T26" s="5">
        <v>3762706.01</v>
      </c>
      <c r="U26" s="5">
        <v>0</v>
      </c>
      <c r="V26" s="5">
        <v>1925263.25</v>
      </c>
      <c r="W26" s="5">
        <v>256799.02</v>
      </c>
      <c r="X26" s="5">
        <v>256799.02</v>
      </c>
      <c r="Y26" s="5">
        <v>256799.02</v>
      </c>
      <c r="Z26" s="5">
        <v>0</v>
      </c>
      <c r="AA26" s="5">
        <v>0</v>
      </c>
    </row>
    <row r="27" spans="1:27" ht="15" customHeight="1" x14ac:dyDescent="0.25">
      <c r="A27" s="1" t="s">
        <v>192</v>
      </c>
      <c r="B27" s="2">
        <v>2023</v>
      </c>
      <c r="C27" s="1" t="s">
        <v>1</v>
      </c>
      <c r="D27" s="1" t="s">
        <v>16</v>
      </c>
      <c r="E27" s="1" t="s">
        <v>17</v>
      </c>
      <c r="F27" s="1" t="s">
        <v>193</v>
      </c>
      <c r="G27" s="1" t="s">
        <v>194</v>
      </c>
      <c r="H27" s="1" t="s">
        <v>129</v>
      </c>
      <c r="I27" s="1" t="s">
        <v>128</v>
      </c>
      <c r="J27" s="1" t="s">
        <v>20</v>
      </c>
      <c r="K27" s="1" t="s">
        <v>21</v>
      </c>
      <c r="L27" s="1" t="s">
        <v>195</v>
      </c>
      <c r="M27" s="1" t="s">
        <v>22</v>
      </c>
      <c r="N27" s="5">
        <v>980000</v>
      </c>
      <c r="O27" s="5">
        <v>2805958.12</v>
      </c>
      <c r="P27" s="5">
        <v>0</v>
      </c>
      <c r="Q27" s="5">
        <v>0</v>
      </c>
      <c r="R27" s="5">
        <v>0</v>
      </c>
      <c r="S27" s="5">
        <v>3785958.12</v>
      </c>
      <c r="T27" s="5">
        <v>3785958.12</v>
      </c>
      <c r="U27" s="5">
        <v>0</v>
      </c>
      <c r="V27" s="5">
        <v>2600100.11</v>
      </c>
      <c r="W27" s="5">
        <v>168443.8</v>
      </c>
      <c r="X27" s="5">
        <v>168443.8</v>
      </c>
      <c r="Y27" s="5">
        <v>168443.8</v>
      </c>
      <c r="Z27" s="5">
        <v>0</v>
      </c>
      <c r="AA27" s="5">
        <v>0</v>
      </c>
    </row>
    <row r="28" spans="1:27" ht="15" customHeight="1" x14ac:dyDescent="0.25">
      <c r="A28" s="1" t="s">
        <v>192</v>
      </c>
      <c r="B28" s="2">
        <v>2023</v>
      </c>
      <c r="C28" s="1" t="s">
        <v>1</v>
      </c>
      <c r="D28" s="1" t="s">
        <v>16</v>
      </c>
      <c r="E28" s="1" t="s">
        <v>17</v>
      </c>
      <c r="F28" s="1" t="s">
        <v>193</v>
      </c>
      <c r="G28" s="1" t="s">
        <v>194</v>
      </c>
      <c r="H28" s="1" t="s">
        <v>127</v>
      </c>
      <c r="I28" s="1" t="s">
        <v>126</v>
      </c>
      <c r="J28" s="1" t="s">
        <v>20</v>
      </c>
      <c r="K28" s="1" t="s">
        <v>21</v>
      </c>
      <c r="L28" s="1" t="s">
        <v>195</v>
      </c>
      <c r="M28" s="1" t="s">
        <v>22</v>
      </c>
      <c r="N28" s="5">
        <v>2200000</v>
      </c>
      <c r="O28" s="5">
        <v>0</v>
      </c>
      <c r="P28" s="5">
        <v>200000</v>
      </c>
      <c r="Q28" s="5">
        <v>0</v>
      </c>
      <c r="R28" s="5">
        <v>0</v>
      </c>
      <c r="S28" s="5">
        <v>2000000</v>
      </c>
      <c r="T28" s="5">
        <v>555283</v>
      </c>
      <c r="U28" s="5">
        <v>1444717</v>
      </c>
      <c r="V28" s="5">
        <v>555283</v>
      </c>
      <c r="W28" s="5">
        <v>555283</v>
      </c>
      <c r="X28" s="5">
        <v>555283</v>
      </c>
      <c r="Y28" s="5">
        <v>555283</v>
      </c>
      <c r="Z28" s="5">
        <v>0</v>
      </c>
      <c r="AA28" s="5">
        <v>0</v>
      </c>
    </row>
    <row r="29" spans="1:27" ht="15" customHeight="1" x14ac:dyDescent="0.25">
      <c r="A29" s="1" t="s">
        <v>192</v>
      </c>
      <c r="B29" s="2">
        <v>2023</v>
      </c>
      <c r="C29" s="1" t="s">
        <v>1</v>
      </c>
      <c r="D29" s="1" t="s">
        <v>16</v>
      </c>
      <c r="E29" s="1" t="s">
        <v>17</v>
      </c>
      <c r="F29" s="1" t="s">
        <v>193</v>
      </c>
      <c r="G29" s="1" t="s">
        <v>194</v>
      </c>
      <c r="H29" s="1" t="s">
        <v>125</v>
      </c>
      <c r="I29" s="1" t="s">
        <v>124</v>
      </c>
      <c r="J29" s="1" t="s">
        <v>20</v>
      </c>
      <c r="K29" s="1" t="s">
        <v>21</v>
      </c>
      <c r="L29" s="1" t="s">
        <v>195</v>
      </c>
      <c r="M29" s="1" t="s">
        <v>22</v>
      </c>
      <c r="N29" s="5">
        <v>1260000</v>
      </c>
      <c r="O29" s="5">
        <v>2886367.56</v>
      </c>
      <c r="P29" s="5">
        <v>1200000</v>
      </c>
      <c r="Q29" s="5">
        <v>0</v>
      </c>
      <c r="R29" s="5">
        <v>0</v>
      </c>
      <c r="S29" s="5">
        <v>2946367.56</v>
      </c>
      <c r="T29" s="5">
        <v>2946367.56</v>
      </c>
      <c r="U29" s="5">
        <v>0</v>
      </c>
      <c r="V29" s="5">
        <v>826737.62</v>
      </c>
      <c r="W29" s="5">
        <v>24423</v>
      </c>
      <c r="X29" s="5">
        <v>24423</v>
      </c>
      <c r="Y29" s="5">
        <v>24423</v>
      </c>
      <c r="Z29" s="5">
        <v>0</v>
      </c>
      <c r="AA29" s="5">
        <v>0</v>
      </c>
    </row>
    <row r="30" spans="1:27" ht="15" customHeight="1" x14ac:dyDescent="0.25">
      <c r="A30" s="1" t="s">
        <v>192</v>
      </c>
      <c r="B30" s="2">
        <v>2023</v>
      </c>
      <c r="C30" s="1" t="s">
        <v>1</v>
      </c>
      <c r="D30" s="1" t="s">
        <v>16</v>
      </c>
      <c r="E30" s="1" t="s">
        <v>17</v>
      </c>
      <c r="F30" s="1" t="s">
        <v>193</v>
      </c>
      <c r="G30" s="1" t="s">
        <v>194</v>
      </c>
      <c r="H30" s="1" t="s">
        <v>123</v>
      </c>
      <c r="I30" s="1" t="s">
        <v>122</v>
      </c>
      <c r="J30" s="1" t="s">
        <v>20</v>
      </c>
      <c r="K30" s="1" t="s">
        <v>21</v>
      </c>
      <c r="L30" s="1" t="s">
        <v>195</v>
      </c>
      <c r="M30" s="1" t="s">
        <v>22</v>
      </c>
      <c r="N30" s="5">
        <v>1100000</v>
      </c>
      <c r="O30" s="5">
        <v>924630</v>
      </c>
      <c r="P30" s="5">
        <v>100000</v>
      </c>
      <c r="Q30" s="5">
        <v>0</v>
      </c>
      <c r="R30" s="5">
        <v>0</v>
      </c>
      <c r="S30" s="5">
        <v>1924630</v>
      </c>
      <c r="T30" s="5">
        <v>1184610</v>
      </c>
      <c r="U30" s="5">
        <v>740020</v>
      </c>
      <c r="V30" s="5">
        <v>259980</v>
      </c>
      <c r="W30" s="5">
        <v>259980</v>
      </c>
      <c r="X30" s="5">
        <v>259980</v>
      </c>
      <c r="Y30" s="5">
        <v>259980</v>
      </c>
      <c r="Z30" s="5">
        <v>0</v>
      </c>
      <c r="AA30" s="5">
        <v>0</v>
      </c>
    </row>
    <row r="31" spans="1:27" ht="15" customHeight="1" x14ac:dyDescent="0.25">
      <c r="A31" s="1" t="s">
        <v>192</v>
      </c>
      <c r="B31" s="2">
        <v>2023</v>
      </c>
      <c r="C31" s="1" t="s">
        <v>1</v>
      </c>
      <c r="D31" s="1" t="s">
        <v>16</v>
      </c>
      <c r="E31" s="1" t="s">
        <v>17</v>
      </c>
      <c r="F31" s="1" t="s">
        <v>193</v>
      </c>
      <c r="G31" s="1" t="s">
        <v>194</v>
      </c>
      <c r="H31" s="1" t="s">
        <v>121</v>
      </c>
      <c r="I31" s="1" t="s">
        <v>120</v>
      </c>
      <c r="J31" s="1" t="s">
        <v>20</v>
      </c>
      <c r="K31" s="1" t="s">
        <v>21</v>
      </c>
      <c r="L31" s="1" t="s">
        <v>195</v>
      </c>
      <c r="M31" s="1" t="s">
        <v>22</v>
      </c>
      <c r="N31" s="5">
        <v>1000000</v>
      </c>
      <c r="O31" s="5"/>
      <c r="P31" s="5"/>
      <c r="Q31" s="5">
        <v>0</v>
      </c>
      <c r="R31" s="5">
        <v>0</v>
      </c>
      <c r="S31" s="5">
        <v>1000000</v>
      </c>
      <c r="T31" s="5">
        <v>1000000</v>
      </c>
      <c r="U31" s="5">
        <v>0</v>
      </c>
      <c r="V31" s="5">
        <v>1000000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ht="15" customHeight="1" x14ac:dyDescent="0.25">
      <c r="A32" s="1" t="s">
        <v>192</v>
      </c>
      <c r="B32" s="2">
        <v>2023</v>
      </c>
      <c r="C32" s="1" t="s">
        <v>1</v>
      </c>
      <c r="D32" s="1" t="s">
        <v>16</v>
      </c>
      <c r="E32" s="1" t="s">
        <v>17</v>
      </c>
      <c r="F32" s="1" t="s">
        <v>193</v>
      </c>
      <c r="G32" s="1" t="s">
        <v>194</v>
      </c>
      <c r="H32" s="1" t="s">
        <v>119</v>
      </c>
      <c r="I32" s="1" t="s">
        <v>118</v>
      </c>
      <c r="J32" s="1" t="s">
        <v>20</v>
      </c>
      <c r="K32" s="1" t="s">
        <v>21</v>
      </c>
      <c r="L32" s="1" t="s">
        <v>195</v>
      </c>
      <c r="M32" s="1" t="s">
        <v>22</v>
      </c>
      <c r="N32" s="5">
        <v>12000000</v>
      </c>
      <c r="O32" s="5">
        <v>0</v>
      </c>
      <c r="P32" s="5">
        <v>4290467</v>
      </c>
      <c r="Q32" s="5">
        <v>0</v>
      </c>
      <c r="R32" s="5">
        <v>0</v>
      </c>
      <c r="S32" s="5">
        <v>7709533</v>
      </c>
      <c r="T32" s="5">
        <v>800000</v>
      </c>
      <c r="U32" s="5">
        <v>6909533</v>
      </c>
      <c r="V32" s="5">
        <v>800000</v>
      </c>
      <c r="W32" s="5">
        <v>800000</v>
      </c>
      <c r="X32" s="5">
        <v>800000</v>
      </c>
      <c r="Y32" s="5">
        <v>800000</v>
      </c>
      <c r="Z32" s="5">
        <v>0</v>
      </c>
      <c r="AA32" s="5">
        <v>0</v>
      </c>
    </row>
    <row r="33" spans="1:27" ht="15" customHeight="1" x14ac:dyDescent="0.25">
      <c r="A33" s="1" t="s">
        <v>192</v>
      </c>
      <c r="B33" s="2">
        <v>2023</v>
      </c>
      <c r="C33" s="1" t="s">
        <v>1</v>
      </c>
      <c r="D33" s="1" t="s">
        <v>16</v>
      </c>
      <c r="E33" s="1" t="s">
        <v>17</v>
      </c>
      <c r="F33" s="1" t="s">
        <v>193</v>
      </c>
      <c r="G33" s="1" t="s">
        <v>194</v>
      </c>
      <c r="H33" s="1" t="s">
        <v>117</v>
      </c>
      <c r="I33" s="1" t="s">
        <v>116</v>
      </c>
      <c r="J33" s="1" t="s">
        <v>20</v>
      </c>
      <c r="K33" s="1" t="s">
        <v>21</v>
      </c>
      <c r="L33" s="1" t="s">
        <v>195</v>
      </c>
      <c r="M33" s="1" t="s">
        <v>22</v>
      </c>
      <c r="N33" s="5">
        <v>1200000</v>
      </c>
      <c r="O33" s="5">
        <v>0</v>
      </c>
      <c r="P33" s="5">
        <v>1200000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/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1:27" ht="15" customHeight="1" x14ac:dyDescent="0.25">
      <c r="A34" s="1" t="s">
        <v>192</v>
      </c>
      <c r="B34" s="2">
        <v>2023</v>
      </c>
      <c r="C34" s="1" t="s">
        <v>1</v>
      </c>
      <c r="D34" s="1" t="s">
        <v>16</v>
      </c>
      <c r="E34" s="1" t="s">
        <v>17</v>
      </c>
      <c r="F34" s="1" t="s">
        <v>193</v>
      </c>
      <c r="G34" s="1" t="s">
        <v>194</v>
      </c>
      <c r="H34" s="1" t="s">
        <v>115</v>
      </c>
      <c r="I34" s="1" t="s">
        <v>114</v>
      </c>
      <c r="J34" s="1" t="s">
        <v>20</v>
      </c>
      <c r="K34" s="1" t="s">
        <v>21</v>
      </c>
      <c r="L34" s="1" t="s">
        <v>195</v>
      </c>
      <c r="M34" s="1" t="s">
        <v>22</v>
      </c>
      <c r="N34" s="5">
        <v>119627730</v>
      </c>
      <c r="O34" s="5"/>
      <c r="P34" s="5"/>
      <c r="Q34" s="5">
        <v>0</v>
      </c>
      <c r="R34" s="5">
        <v>0</v>
      </c>
      <c r="S34" s="5">
        <v>119627730</v>
      </c>
      <c r="T34" s="5">
        <v>119627730</v>
      </c>
      <c r="U34" s="5">
        <v>0</v>
      </c>
      <c r="V34" s="5">
        <v>31672716</v>
      </c>
      <c r="W34" s="5">
        <v>31672716</v>
      </c>
      <c r="X34" s="5">
        <v>31672716</v>
      </c>
      <c r="Y34" s="5">
        <v>31672716</v>
      </c>
      <c r="Z34" s="5">
        <v>0</v>
      </c>
      <c r="AA34" s="5">
        <v>0</v>
      </c>
    </row>
    <row r="35" spans="1:27" ht="15" customHeight="1" x14ac:dyDescent="0.25">
      <c r="A35" s="1" t="s">
        <v>192</v>
      </c>
      <c r="B35" s="2">
        <v>2023</v>
      </c>
      <c r="C35" s="1" t="s">
        <v>1</v>
      </c>
      <c r="D35" s="1" t="s">
        <v>16</v>
      </c>
      <c r="E35" s="1" t="s">
        <v>17</v>
      </c>
      <c r="F35" s="1" t="s">
        <v>193</v>
      </c>
      <c r="G35" s="1" t="s">
        <v>194</v>
      </c>
      <c r="H35" s="1" t="s">
        <v>113</v>
      </c>
      <c r="I35" s="1" t="s">
        <v>112</v>
      </c>
      <c r="J35" s="1" t="s">
        <v>20</v>
      </c>
      <c r="K35" s="1" t="s">
        <v>21</v>
      </c>
      <c r="L35" s="1" t="s">
        <v>195</v>
      </c>
      <c r="M35" s="1" t="s">
        <v>22</v>
      </c>
      <c r="N35" s="5">
        <v>202270000</v>
      </c>
      <c r="O35" s="5"/>
      <c r="P35" s="5"/>
      <c r="Q35" s="5">
        <v>0</v>
      </c>
      <c r="R35" s="5">
        <v>0</v>
      </c>
      <c r="S35" s="5">
        <v>202270000</v>
      </c>
      <c r="T35" s="5">
        <v>13880200</v>
      </c>
      <c r="U35" s="5">
        <v>188389800</v>
      </c>
      <c r="V35" s="5">
        <v>12077790</v>
      </c>
      <c r="W35" s="5">
        <v>164700</v>
      </c>
      <c r="X35" s="5">
        <v>164700</v>
      </c>
      <c r="Y35" s="5">
        <v>164700</v>
      </c>
      <c r="Z35" s="5">
        <v>0</v>
      </c>
      <c r="AA35" s="5">
        <v>0</v>
      </c>
    </row>
    <row r="36" spans="1:27" ht="15" customHeight="1" x14ac:dyDescent="0.25">
      <c r="A36" s="1" t="s">
        <v>192</v>
      </c>
      <c r="B36" s="2">
        <v>2023</v>
      </c>
      <c r="C36" s="1" t="s">
        <v>1</v>
      </c>
      <c r="D36" s="1" t="s">
        <v>16</v>
      </c>
      <c r="E36" s="1" t="s">
        <v>17</v>
      </c>
      <c r="F36" s="1" t="s">
        <v>193</v>
      </c>
      <c r="G36" s="1" t="s">
        <v>194</v>
      </c>
      <c r="H36" s="1" t="s">
        <v>111</v>
      </c>
      <c r="I36" s="1" t="s">
        <v>110</v>
      </c>
      <c r="J36" s="1" t="s">
        <v>20</v>
      </c>
      <c r="K36" s="1" t="s">
        <v>21</v>
      </c>
      <c r="L36" s="1" t="s">
        <v>195</v>
      </c>
      <c r="M36" s="1" t="s">
        <v>22</v>
      </c>
      <c r="N36" s="5">
        <v>2133887565</v>
      </c>
      <c r="O36" s="5"/>
      <c r="P36" s="5"/>
      <c r="Q36" s="5">
        <v>0</v>
      </c>
      <c r="R36" s="5">
        <v>0</v>
      </c>
      <c r="S36" s="5">
        <v>2133887565</v>
      </c>
      <c r="T36" s="5">
        <v>2080626225</v>
      </c>
      <c r="U36" s="5">
        <v>53261340</v>
      </c>
      <c r="V36" s="5">
        <v>2080626225</v>
      </c>
      <c r="W36" s="5">
        <v>807843805</v>
      </c>
      <c r="X36" s="5">
        <v>807843805</v>
      </c>
      <c r="Y36" s="5">
        <v>807843805</v>
      </c>
      <c r="Z36" s="5">
        <v>0</v>
      </c>
      <c r="AA36" s="5">
        <v>0</v>
      </c>
    </row>
    <row r="37" spans="1:27" ht="15" customHeight="1" x14ac:dyDescent="0.25">
      <c r="A37" s="1" t="s">
        <v>192</v>
      </c>
      <c r="B37" s="2">
        <v>2023</v>
      </c>
      <c r="C37" s="1" t="s">
        <v>1</v>
      </c>
      <c r="D37" s="1" t="s">
        <v>16</v>
      </c>
      <c r="E37" s="1" t="s">
        <v>17</v>
      </c>
      <c r="F37" s="1" t="s">
        <v>193</v>
      </c>
      <c r="G37" s="1" t="s">
        <v>194</v>
      </c>
      <c r="H37" s="1" t="s">
        <v>109</v>
      </c>
      <c r="I37" s="1" t="s">
        <v>108</v>
      </c>
      <c r="J37" s="1" t="s">
        <v>20</v>
      </c>
      <c r="K37" s="1" t="s">
        <v>21</v>
      </c>
      <c r="L37" s="1" t="s">
        <v>195</v>
      </c>
      <c r="M37" s="1" t="s">
        <v>22</v>
      </c>
      <c r="N37" s="5">
        <v>281524705</v>
      </c>
      <c r="O37" s="5">
        <v>0</v>
      </c>
      <c r="P37" s="5">
        <v>1200000</v>
      </c>
      <c r="Q37" s="5">
        <v>0</v>
      </c>
      <c r="R37" s="5">
        <v>0</v>
      </c>
      <c r="S37" s="5">
        <v>280324705</v>
      </c>
      <c r="T37" s="5">
        <v>202970413</v>
      </c>
      <c r="U37" s="5">
        <v>77354292</v>
      </c>
      <c r="V37" s="5">
        <v>202490455</v>
      </c>
      <c r="W37" s="5">
        <v>68083440</v>
      </c>
      <c r="X37" s="5">
        <v>68083440</v>
      </c>
      <c r="Y37" s="5">
        <v>68083440</v>
      </c>
      <c r="Z37" s="5">
        <v>0</v>
      </c>
      <c r="AA37" s="5">
        <v>0</v>
      </c>
    </row>
    <row r="38" spans="1:27" ht="15" customHeight="1" x14ac:dyDescent="0.25">
      <c r="A38" s="1" t="s">
        <v>192</v>
      </c>
      <c r="B38" s="2">
        <v>2023</v>
      </c>
      <c r="C38" s="1" t="s">
        <v>1</v>
      </c>
      <c r="D38" s="1" t="s">
        <v>16</v>
      </c>
      <c r="E38" s="1" t="s">
        <v>17</v>
      </c>
      <c r="F38" s="1" t="s">
        <v>193</v>
      </c>
      <c r="G38" s="1" t="s">
        <v>194</v>
      </c>
      <c r="H38" s="1" t="s">
        <v>107</v>
      </c>
      <c r="I38" s="1" t="s">
        <v>106</v>
      </c>
      <c r="J38" s="1" t="s">
        <v>20</v>
      </c>
      <c r="K38" s="1" t="s">
        <v>21</v>
      </c>
      <c r="L38" s="1" t="s">
        <v>195</v>
      </c>
      <c r="M38" s="1" t="s">
        <v>22</v>
      </c>
      <c r="N38" s="5">
        <v>24868000</v>
      </c>
      <c r="O38" s="5"/>
      <c r="P38" s="5"/>
      <c r="Q38" s="5">
        <v>0</v>
      </c>
      <c r="R38" s="5">
        <v>0</v>
      </c>
      <c r="S38" s="5">
        <v>24868000</v>
      </c>
      <c r="T38" s="5">
        <v>24868000</v>
      </c>
      <c r="U38" s="5">
        <v>0</v>
      </c>
      <c r="V38" s="5">
        <v>4575303</v>
      </c>
      <c r="W38" s="5">
        <v>4575303</v>
      </c>
      <c r="X38" s="5">
        <v>4575303</v>
      </c>
      <c r="Y38" s="5">
        <v>4575303</v>
      </c>
      <c r="Z38" s="5">
        <v>0</v>
      </c>
      <c r="AA38" s="5">
        <v>0</v>
      </c>
    </row>
    <row r="39" spans="1:27" ht="15" customHeight="1" x14ac:dyDescent="0.25">
      <c r="A39" s="1" t="s">
        <v>192</v>
      </c>
      <c r="B39" s="2">
        <v>2023</v>
      </c>
      <c r="C39" s="1" t="s">
        <v>1</v>
      </c>
      <c r="D39" s="1" t="s">
        <v>16</v>
      </c>
      <c r="E39" s="1" t="s">
        <v>17</v>
      </c>
      <c r="F39" s="1" t="s">
        <v>193</v>
      </c>
      <c r="G39" s="1" t="s">
        <v>194</v>
      </c>
      <c r="H39" s="1" t="s">
        <v>105</v>
      </c>
      <c r="I39" s="1" t="s">
        <v>103</v>
      </c>
      <c r="J39" s="1" t="s">
        <v>20</v>
      </c>
      <c r="K39" s="1" t="s">
        <v>21</v>
      </c>
      <c r="L39" s="1" t="s">
        <v>195</v>
      </c>
      <c r="M39" s="1" t="s">
        <v>22</v>
      </c>
      <c r="N39" s="5">
        <v>141300000</v>
      </c>
      <c r="O39" s="5">
        <v>0</v>
      </c>
      <c r="P39" s="5">
        <v>11742796.859999999</v>
      </c>
      <c r="Q39" s="5">
        <v>0</v>
      </c>
      <c r="R39" s="5">
        <v>0</v>
      </c>
      <c r="S39" s="5">
        <v>129557203.14</v>
      </c>
      <c r="T39" s="5">
        <v>121479691.93000001</v>
      </c>
      <c r="U39" s="5">
        <v>8077511.21</v>
      </c>
      <c r="V39" s="5">
        <v>60118042.310000002</v>
      </c>
      <c r="W39" s="5">
        <v>28803414.890000001</v>
      </c>
      <c r="X39" s="5">
        <v>28803414.890000001</v>
      </c>
      <c r="Y39" s="5">
        <v>28803414.890000001</v>
      </c>
      <c r="Z39" s="5">
        <v>0</v>
      </c>
      <c r="AA39" s="5">
        <v>0</v>
      </c>
    </row>
    <row r="40" spans="1:27" ht="15" customHeight="1" x14ac:dyDescent="0.25">
      <c r="A40" s="1" t="s">
        <v>192</v>
      </c>
      <c r="B40" s="2">
        <v>2023</v>
      </c>
      <c r="C40" s="1" t="s">
        <v>1</v>
      </c>
      <c r="D40" s="1" t="s">
        <v>16</v>
      </c>
      <c r="E40" s="1" t="s">
        <v>17</v>
      </c>
      <c r="F40" s="1" t="s">
        <v>193</v>
      </c>
      <c r="G40" s="1" t="s">
        <v>194</v>
      </c>
      <c r="H40" s="1" t="s">
        <v>102</v>
      </c>
      <c r="I40" s="1" t="s">
        <v>101</v>
      </c>
      <c r="J40" s="1" t="s">
        <v>20</v>
      </c>
      <c r="K40" s="1" t="s">
        <v>21</v>
      </c>
      <c r="L40" s="1" t="s">
        <v>195</v>
      </c>
      <c r="M40" s="1" t="s">
        <v>22</v>
      </c>
      <c r="N40" s="5">
        <v>26230000</v>
      </c>
      <c r="O40" s="5">
        <v>1500000</v>
      </c>
      <c r="P40" s="5">
        <v>396673</v>
      </c>
      <c r="Q40" s="5">
        <v>0</v>
      </c>
      <c r="R40" s="5">
        <v>0</v>
      </c>
      <c r="S40" s="5">
        <v>27333327</v>
      </c>
      <c r="T40" s="5">
        <v>24333327</v>
      </c>
      <c r="U40" s="5">
        <v>3000000</v>
      </c>
      <c r="V40" s="5">
        <v>300000</v>
      </c>
      <c r="W40" s="5">
        <v>300000</v>
      </c>
      <c r="X40" s="5">
        <v>300000</v>
      </c>
      <c r="Y40" s="5">
        <v>300000</v>
      </c>
      <c r="Z40" s="5">
        <v>0</v>
      </c>
      <c r="AA40" s="5">
        <v>0</v>
      </c>
    </row>
    <row r="41" spans="1:27" ht="15" customHeight="1" x14ac:dyDescent="0.25">
      <c r="A41" s="1" t="s">
        <v>192</v>
      </c>
      <c r="B41" s="2">
        <v>2023</v>
      </c>
      <c r="C41" s="1" t="s">
        <v>1</v>
      </c>
      <c r="D41" s="1" t="s">
        <v>16</v>
      </c>
      <c r="E41" s="1" t="s">
        <v>17</v>
      </c>
      <c r="F41" s="1" t="s">
        <v>193</v>
      </c>
      <c r="G41" s="1" t="s">
        <v>194</v>
      </c>
      <c r="H41" s="1" t="s">
        <v>100</v>
      </c>
      <c r="I41" s="1" t="s">
        <v>99</v>
      </c>
      <c r="J41" s="1" t="s">
        <v>20</v>
      </c>
      <c r="K41" s="1" t="s">
        <v>21</v>
      </c>
      <c r="L41" s="1" t="s">
        <v>195</v>
      </c>
      <c r="M41" s="1" t="s">
        <v>22</v>
      </c>
      <c r="N41" s="5">
        <v>3190000</v>
      </c>
      <c r="O41" s="5">
        <v>0</v>
      </c>
      <c r="P41" s="5">
        <v>290000</v>
      </c>
      <c r="Q41" s="5">
        <v>0</v>
      </c>
      <c r="R41" s="5">
        <v>0</v>
      </c>
      <c r="S41" s="5">
        <v>2900000</v>
      </c>
      <c r="T41" s="5">
        <v>290000</v>
      </c>
      <c r="U41" s="5">
        <v>2610000</v>
      </c>
      <c r="V41" s="5">
        <v>290000</v>
      </c>
      <c r="W41" s="5">
        <v>290000</v>
      </c>
      <c r="X41" s="5">
        <v>290000</v>
      </c>
      <c r="Y41" s="5">
        <v>290000</v>
      </c>
      <c r="Z41" s="5">
        <v>0</v>
      </c>
      <c r="AA41" s="5">
        <v>0</v>
      </c>
    </row>
    <row r="42" spans="1:27" ht="15" customHeight="1" x14ac:dyDescent="0.25">
      <c r="A42" s="1" t="s">
        <v>192</v>
      </c>
      <c r="B42" s="2">
        <v>2023</v>
      </c>
      <c r="C42" s="1" t="s">
        <v>1</v>
      </c>
      <c r="D42" s="1" t="s">
        <v>16</v>
      </c>
      <c r="E42" s="1" t="s">
        <v>17</v>
      </c>
      <c r="F42" s="1" t="s">
        <v>193</v>
      </c>
      <c r="G42" s="1" t="s">
        <v>194</v>
      </c>
      <c r="H42" s="1" t="s">
        <v>98</v>
      </c>
      <c r="I42" s="1" t="s">
        <v>97</v>
      </c>
      <c r="J42" s="1" t="s">
        <v>20</v>
      </c>
      <c r="K42" s="1" t="s">
        <v>21</v>
      </c>
      <c r="L42" s="1" t="s">
        <v>195</v>
      </c>
      <c r="M42" s="1" t="s">
        <v>22</v>
      </c>
      <c r="N42" s="5">
        <v>10000000</v>
      </c>
      <c r="O42" s="5"/>
      <c r="P42" s="5"/>
      <c r="Q42" s="5">
        <v>0</v>
      </c>
      <c r="R42" s="5">
        <v>0</v>
      </c>
      <c r="S42" s="5">
        <v>10000000</v>
      </c>
      <c r="T42" s="5">
        <v>0</v>
      </c>
      <c r="U42" s="5">
        <v>10000000</v>
      </c>
      <c r="V42" s="5"/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ht="15" customHeight="1" x14ac:dyDescent="0.25">
      <c r="A43" s="1" t="s">
        <v>192</v>
      </c>
      <c r="B43" s="2">
        <v>2023</v>
      </c>
      <c r="C43" s="1" t="s">
        <v>1</v>
      </c>
      <c r="D43" s="1" t="s">
        <v>16</v>
      </c>
      <c r="E43" s="1" t="s">
        <v>17</v>
      </c>
      <c r="F43" s="1" t="s">
        <v>193</v>
      </c>
      <c r="G43" s="1" t="s">
        <v>194</v>
      </c>
      <c r="H43" s="1" t="s">
        <v>96</v>
      </c>
      <c r="I43" s="1" t="s">
        <v>95</v>
      </c>
      <c r="J43" s="1" t="s">
        <v>20</v>
      </c>
      <c r="K43" s="1" t="s">
        <v>21</v>
      </c>
      <c r="L43" s="1" t="s">
        <v>195</v>
      </c>
      <c r="M43" s="1" t="s">
        <v>22</v>
      </c>
      <c r="N43" s="5">
        <v>6000000</v>
      </c>
      <c r="O43" s="5"/>
      <c r="P43" s="5"/>
      <c r="Q43" s="5">
        <v>0</v>
      </c>
      <c r="R43" s="5">
        <v>0</v>
      </c>
      <c r="S43" s="5">
        <v>6000000</v>
      </c>
      <c r="T43" s="5">
        <v>5827634</v>
      </c>
      <c r="U43" s="5">
        <v>172366</v>
      </c>
      <c r="V43" s="5">
        <v>4047100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1:27" ht="15" customHeight="1" x14ac:dyDescent="0.25">
      <c r="A44" s="1" t="s">
        <v>192</v>
      </c>
      <c r="B44" s="2">
        <v>2023</v>
      </c>
      <c r="C44" s="1" t="s">
        <v>1</v>
      </c>
      <c r="D44" s="1" t="s">
        <v>16</v>
      </c>
      <c r="E44" s="1" t="s">
        <v>17</v>
      </c>
      <c r="F44" s="1" t="s">
        <v>193</v>
      </c>
      <c r="G44" s="1" t="s">
        <v>194</v>
      </c>
      <c r="H44" s="1" t="s">
        <v>94</v>
      </c>
      <c r="I44" s="1" t="s">
        <v>92</v>
      </c>
      <c r="J44" s="1" t="s">
        <v>20</v>
      </c>
      <c r="K44" s="1" t="s">
        <v>21</v>
      </c>
      <c r="L44" s="1" t="s">
        <v>195</v>
      </c>
      <c r="M44" s="1" t="s">
        <v>22</v>
      </c>
      <c r="N44" s="5">
        <v>12183000</v>
      </c>
      <c r="O44" s="5"/>
      <c r="P44" s="5"/>
      <c r="Q44" s="5">
        <v>0</v>
      </c>
      <c r="R44" s="5">
        <v>0</v>
      </c>
      <c r="S44" s="5">
        <v>12183000</v>
      </c>
      <c r="T44" s="5">
        <v>12183000</v>
      </c>
      <c r="U44" s="5">
        <v>0</v>
      </c>
      <c r="V44" s="5">
        <v>4567776</v>
      </c>
      <c r="W44" s="5">
        <v>4567776</v>
      </c>
      <c r="X44" s="5">
        <v>4567776</v>
      </c>
      <c r="Y44" s="5">
        <v>4567776</v>
      </c>
      <c r="Z44" s="5">
        <v>0</v>
      </c>
      <c r="AA44" s="5">
        <v>0</v>
      </c>
    </row>
    <row r="45" spans="1:27" ht="15" customHeight="1" x14ac:dyDescent="0.25">
      <c r="A45" s="1" t="s">
        <v>192</v>
      </c>
      <c r="B45" s="2">
        <v>2023</v>
      </c>
      <c r="C45" s="1" t="s">
        <v>1</v>
      </c>
      <c r="D45" s="1" t="s">
        <v>16</v>
      </c>
      <c r="E45" s="1" t="s">
        <v>17</v>
      </c>
      <c r="F45" s="1" t="s">
        <v>193</v>
      </c>
      <c r="G45" s="1" t="s">
        <v>194</v>
      </c>
      <c r="H45" s="1" t="s">
        <v>91</v>
      </c>
      <c r="I45" s="1" t="s">
        <v>90</v>
      </c>
      <c r="J45" s="1" t="s">
        <v>20</v>
      </c>
      <c r="K45" s="1" t="s">
        <v>21</v>
      </c>
      <c r="L45" s="1" t="s">
        <v>195</v>
      </c>
      <c r="M45" s="1" t="s">
        <v>22</v>
      </c>
      <c r="N45" s="5">
        <v>60000000</v>
      </c>
      <c r="O45" s="5"/>
      <c r="P45" s="5"/>
      <c r="Q45" s="5">
        <v>0</v>
      </c>
      <c r="R45" s="5">
        <v>0</v>
      </c>
      <c r="S45" s="5">
        <v>60000000</v>
      </c>
      <c r="T45" s="5">
        <v>0</v>
      </c>
      <c r="U45" s="5">
        <v>60000000</v>
      </c>
      <c r="V45" s="5"/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5" customHeight="1" x14ac:dyDescent="0.25">
      <c r="A46" s="1" t="s">
        <v>192</v>
      </c>
      <c r="B46" s="2">
        <v>2023</v>
      </c>
      <c r="C46" s="1" t="s">
        <v>1</v>
      </c>
      <c r="D46" s="1" t="s">
        <v>16</v>
      </c>
      <c r="E46" s="1" t="s">
        <v>17</v>
      </c>
      <c r="F46" s="1" t="s">
        <v>193</v>
      </c>
      <c r="G46" s="1" t="s">
        <v>194</v>
      </c>
      <c r="H46" s="1" t="s">
        <v>89</v>
      </c>
      <c r="I46" s="1" t="s">
        <v>88</v>
      </c>
      <c r="J46" s="1" t="s">
        <v>20</v>
      </c>
      <c r="K46" s="1" t="s">
        <v>21</v>
      </c>
      <c r="L46" s="1" t="s">
        <v>195</v>
      </c>
      <c r="M46" s="1" t="s">
        <v>22</v>
      </c>
      <c r="N46" s="5">
        <v>40000000</v>
      </c>
      <c r="O46" s="5"/>
      <c r="P46" s="5"/>
      <c r="Q46" s="5">
        <v>0</v>
      </c>
      <c r="R46" s="5">
        <v>0</v>
      </c>
      <c r="S46" s="5">
        <v>40000000</v>
      </c>
      <c r="T46" s="5">
        <v>40000000</v>
      </c>
      <c r="U46" s="5">
        <v>0</v>
      </c>
      <c r="V46" s="5">
        <v>9950797</v>
      </c>
      <c r="W46" s="5">
        <v>8087036</v>
      </c>
      <c r="X46" s="5">
        <v>8087036</v>
      </c>
      <c r="Y46" s="5">
        <v>8087036</v>
      </c>
      <c r="Z46" s="5">
        <v>0</v>
      </c>
      <c r="AA46" s="5">
        <v>0</v>
      </c>
    </row>
    <row r="47" spans="1:27" ht="15" customHeight="1" x14ac:dyDescent="0.25">
      <c r="A47" s="1" t="s">
        <v>192</v>
      </c>
      <c r="B47" s="2">
        <v>2023</v>
      </c>
      <c r="C47" s="1" t="s">
        <v>1</v>
      </c>
      <c r="D47" s="1" t="s">
        <v>16</v>
      </c>
      <c r="E47" s="1" t="s">
        <v>17</v>
      </c>
      <c r="F47" s="1" t="s">
        <v>193</v>
      </c>
      <c r="G47" s="1" t="s">
        <v>194</v>
      </c>
      <c r="H47" s="1" t="s">
        <v>87</v>
      </c>
      <c r="I47" s="1" t="s">
        <v>85</v>
      </c>
      <c r="J47" s="1" t="s">
        <v>20</v>
      </c>
      <c r="K47" s="1" t="s">
        <v>21</v>
      </c>
      <c r="L47" s="1" t="s">
        <v>195</v>
      </c>
      <c r="M47" s="1" t="s">
        <v>22</v>
      </c>
      <c r="N47" s="5">
        <v>56000000</v>
      </c>
      <c r="O47" s="5"/>
      <c r="P47" s="5"/>
      <c r="Q47" s="5">
        <v>0</v>
      </c>
      <c r="R47" s="5">
        <v>0</v>
      </c>
      <c r="S47" s="5">
        <v>56000000</v>
      </c>
      <c r="T47" s="5">
        <v>56000000</v>
      </c>
      <c r="U47" s="5">
        <v>0</v>
      </c>
      <c r="V47" s="5">
        <v>17473442</v>
      </c>
      <c r="W47" s="5">
        <v>17473442</v>
      </c>
      <c r="X47" s="5">
        <v>17473442</v>
      </c>
      <c r="Y47" s="5">
        <v>17473442</v>
      </c>
      <c r="Z47" s="5">
        <v>0</v>
      </c>
      <c r="AA47" s="5">
        <v>0</v>
      </c>
    </row>
    <row r="48" spans="1:27" ht="15" customHeight="1" x14ac:dyDescent="0.25">
      <c r="A48" s="1" t="s">
        <v>192</v>
      </c>
      <c r="B48" s="2">
        <v>2023</v>
      </c>
      <c r="C48" s="1" t="s">
        <v>1</v>
      </c>
      <c r="D48" s="1" t="s">
        <v>16</v>
      </c>
      <c r="E48" s="1" t="s">
        <v>17</v>
      </c>
      <c r="F48" s="1" t="s">
        <v>193</v>
      </c>
      <c r="G48" s="1" t="s">
        <v>194</v>
      </c>
      <c r="H48" s="1" t="s">
        <v>84</v>
      </c>
      <c r="I48" s="1" t="s">
        <v>78</v>
      </c>
      <c r="J48" s="1" t="s">
        <v>20</v>
      </c>
      <c r="K48" s="1" t="s">
        <v>21</v>
      </c>
      <c r="L48" s="1" t="s">
        <v>195</v>
      </c>
      <c r="M48" s="1" t="s">
        <v>22</v>
      </c>
      <c r="N48" s="5">
        <v>62288737</v>
      </c>
      <c r="O48" s="5"/>
      <c r="P48" s="5"/>
      <c r="Q48" s="5">
        <v>0</v>
      </c>
      <c r="R48" s="5">
        <v>0</v>
      </c>
      <c r="S48" s="5">
        <v>62288737</v>
      </c>
      <c r="T48" s="5">
        <v>62288737</v>
      </c>
      <c r="U48" s="5">
        <v>0</v>
      </c>
      <c r="V48" s="5">
        <v>62288737</v>
      </c>
      <c r="W48" s="5">
        <v>62288737</v>
      </c>
      <c r="X48" s="5">
        <v>62288737</v>
      </c>
      <c r="Y48" s="5">
        <v>62288737</v>
      </c>
      <c r="Z48" s="5">
        <v>0</v>
      </c>
      <c r="AA48" s="5">
        <v>0</v>
      </c>
    </row>
    <row r="49" spans="1:27" ht="15" customHeight="1" x14ac:dyDescent="0.25">
      <c r="A49" s="1" t="s">
        <v>192</v>
      </c>
      <c r="B49" s="2">
        <v>2023</v>
      </c>
      <c r="C49" s="1" t="s">
        <v>1</v>
      </c>
      <c r="D49" s="1" t="s">
        <v>16</v>
      </c>
      <c r="E49" s="1" t="s">
        <v>17</v>
      </c>
      <c r="F49" s="1" t="s">
        <v>193</v>
      </c>
      <c r="G49" s="1" t="s">
        <v>194</v>
      </c>
      <c r="H49" s="1" t="s">
        <v>82</v>
      </c>
      <c r="I49" s="1" t="s">
        <v>81</v>
      </c>
      <c r="J49" s="1" t="s">
        <v>20</v>
      </c>
      <c r="K49" s="1" t="s">
        <v>21</v>
      </c>
      <c r="L49" s="1" t="s">
        <v>195</v>
      </c>
      <c r="M49" s="1" t="s">
        <v>22</v>
      </c>
      <c r="N49" s="5">
        <v>211200</v>
      </c>
      <c r="O49" s="5"/>
      <c r="P49" s="5"/>
      <c r="Q49" s="5">
        <v>0</v>
      </c>
      <c r="R49" s="5">
        <v>0</v>
      </c>
      <c r="S49" s="5">
        <v>211200</v>
      </c>
      <c r="T49" s="5">
        <v>154000</v>
      </c>
      <c r="U49" s="5">
        <v>57200</v>
      </c>
      <c r="V49" s="5">
        <v>154000</v>
      </c>
      <c r="W49" s="5">
        <v>154000</v>
      </c>
      <c r="X49" s="5">
        <v>154000</v>
      </c>
      <c r="Y49" s="5">
        <v>154000</v>
      </c>
      <c r="Z49" s="5">
        <v>0</v>
      </c>
      <c r="AA49" s="5">
        <v>0</v>
      </c>
    </row>
    <row r="50" spans="1:27" ht="15" customHeight="1" x14ac:dyDescent="0.25">
      <c r="A50" s="1" t="s">
        <v>192</v>
      </c>
      <c r="B50" s="2">
        <v>2023</v>
      </c>
      <c r="C50" s="1" t="s">
        <v>1</v>
      </c>
      <c r="D50" s="1" t="s">
        <v>16</v>
      </c>
      <c r="E50" s="1" t="s">
        <v>17</v>
      </c>
      <c r="F50" s="1" t="s">
        <v>193</v>
      </c>
      <c r="G50" s="1" t="s">
        <v>194</v>
      </c>
      <c r="H50" s="1" t="s">
        <v>35</v>
      </c>
      <c r="I50" s="1" t="s">
        <v>38</v>
      </c>
      <c r="J50" s="1" t="s">
        <v>20</v>
      </c>
      <c r="K50" s="1" t="s">
        <v>36</v>
      </c>
      <c r="L50" s="1" t="s">
        <v>197</v>
      </c>
      <c r="M50" s="1" t="s">
        <v>37</v>
      </c>
      <c r="N50" s="5">
        <v>152473967</v>
      </c>
      <c r="O50" s="5"/>
      <c r="P50" s="5"/>
      <c r="Q50" s="5">
        <v>0</v>
      </c>
      <c r="R50" s="5">
        <v>0</v>
      </c>
      <c r="S50" s="5">
        <v>152473967</v>
      </c>
      <c r="T50" s="5">
        <v>0</v>
      </c>
      <c r="U50" s="5">
        <v>152473967</v>
      </c>
      <c r="V50" s="5"/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ht="15" customHeight="1" x14ac:dyDescent="0.25">
      <c r="A51" s="1" t="s">
        <v>192</v>
      </c>
      <c r="B51" s="2">
        <v>2023</v>
      </c>
      <c r="C51" s="1" t="s">
        <v>1</v>
      </c>
      <c r="D51" s="1" t="s">
        <v>16</v>
      </c>
      <c r="E51" s="1" t="s">
        <v>17</v>
      </c>
      <c r="F51" s="1" t="s">
        <v>193</v>
      </c>
      <c r="G51" s="1" t="s">
        <v>194</v>
      </c>
      <c r="H51" s="1" t="s">
        <v>39</v>
      </c>
      <c r="I51" s="1" t="s">
        <v>41</v>
      </c>
      <c r="J51" s="1" t="s">
        <v>20</v>
      </c>
      <c r="K51" s="1" t="s">
        <v>21</v>
      </c>
      <c r="L51" s="1" t="s">
        <v>195</v>
      </c>
      <c r="M51" s="1" t="s">
        <v>22</v>
      </c>
      <c r="N51" s="5">
        <v>62288737</v>
      </c>
      <c r="O51" s="5"/>
      <c r="P51" s="5"/>
      <c r="Q51" s="5">
        <v>0</v>
      </c>
      <c r="R51" s="5">
        <v>0</v>
      </c>
      <c r="S51" s="5">
        <v>62288737</v>
      </c>
      <c r="T51" s="5">
        <v>62288737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62288737</v>
      </c>
    </row>
    <row r="52" spans="1:27" ht="15" customHeight="1" x14ac:dyDescent="0.25">
      <c r="A52" s="1" t="s">
        <v>192</v>
      </c>
      <c r="B52" s="2">
        <v>2023</v>
      </c>
      <c r="C52" s="1" t="s">
        <v>1</v>
      </c>
      <c r="D52" s="1" t="s">
        <v>16</v>
      </c>
      <c r="E52" s="1" t="s">
        <v>17</v>
      </c>
      <c r="F52" s="1" t="s">
        <v>193</v>
      </c>
      <c r="G52" s="1" t="s">
        <v>194</v>
      </c>
      <c r="H52" s="1" t="s">
        <v>80</v>
      </c>
      <c r="I52" s="1" t="s">
        <v>78</v>
      </c>
      <c r="J52" s="1" t="s">
        <v>20</v>
      </c>
      <c r="K52" s="1" t="s">
        <v>21</v>
      </c>
      <c r="L52" s="1" t="s">
        <v>195</v>
      </c>
      <c r="M52" s="1" t="s">
        <v>22</v>
      </c>
      <c r="N52" s="5">
        <v>87500000</v>
      </c>
      <c r="O52" s="5">
        <v>0</v>
      </c>
      <c r="P52" s="5">
        <v>62288737</v>
      </c>
      <c r="Q52" s="5">
        <v>0</v>
      </c>
      <c r="R52" s="5">
        <v>0</v>
      </c>
      <c r="S52" s="5">
        <v>25211263</v>
      </c>
      <c r="T52" s="5">
        <v>19090908</v>
      </c>
      <c r="U52" s="5">
        <v>6120355</v>
      </c>
      <c r="V52" s="5">
        <v>19090908</v>
      </c>
      <c r="W52" s="5">
        <v>19090908</v>
      </c>
      <c r="X52" s="5">
        <v>19090908</v>
      </c>
      <c r="Y52" s="5">
        <v>19090908</v>
      </c>
      <c r="Z52" s="5">
        <v>0</v>
      </c>
      <c r="AA52" s="5">
        <v>0</v>
      </c>
    </row>
    <row r="53" spans="1:27" ht="15" customHeight="1" x14ac:dyDescent="0.25">
      <c r="A53" s="1" t="s">
        <v>192</v>
      </c>
      <c r="B53" s="2">
        <v>2023</v>
      </c>
      <c r="C53" s="1" t="s">
        <v>1</v>
      </c>
      <c r="D53" s="1" t="s">
        <v>16</v>
      </c>
      <c r="E53" s="1" t="s">
        <v>17</v>
      </c>
      <c r="F53" s="1" t="s">
        <v>193</v>
      </c>
      <c r="G53" s="1" t="s">
        <v>194</v>
      </c>
      <c r="H53" s="1" t="s">
        <v>42</v>
      </c>
      <c r="I53" s="1" t="s">
        <v>44</v>
      </c>
      <c r="J53" s="1" t="s">
        <v>20</v>
      </c>
      <c r="K53" s="1" t="s">
        <v>36</v>
      </c>
      <c r="L53" s="1" t="s">
        <v>197</v>
      </c>
      <c r="M53" s="1" t="s">
        <v>22</v>
      </c>
      <c r="N53" s="5">
        <v>9568491</v>
      </c>
      <c r="O53" s="5"/>
      <c r="P53" s="5"/>
      <c r="Q53" s="5">
        <v>0</v>
      </c>
      <c r="R53" s="5">
        <v>0</v>
      </c>
      <c r="S53" s="5">
        <v>9568491</v>
      </c>
      <c r="T53" s="5">
        <v>0</v>
      </c>
      <c r="U53" s="5">
        <v>9568491</v>
      </c>
      <c r="V53" s="5"/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ht="15" customHeight="1" x14ac:dyDescent="0.25">
      <c r="A54" s="1" t="s">
        <v>192</v>
      </c>
      <c r="B54" s="2">
        <v>2023</v>
      </c>
      <c r="C54" s="1" t="s">
        <v>1</v>
      </c>
      <c r="D54" s="1" t="s">
        <v>16</v>
      </c>
      <c r="E54" s="1" t="s">
        <v>17</v>
      </c>
      <c r="F54" s="1" t="s">
        <v>193</v>
      </c>
      <c r="G54" s="1" t="s">
        <v>194</v>
      </c>
      <c r="H54" s="1" t="s">
        <v>63</v>
      </c>
      <c r="I54" s="1" t="s">
        <v>198</v>
      </c>
      <c r="J54" s="1" t="s">
        <v>20</v>
      </c>
      <c r="K54" s="1" t="s">
        <v>36</v>
      </c>
      <c r="L54" s="1" t="s">
        <v>197</v>
      </c>
      <c r="M54" s="1" t="s">
        <v>22</v>
      </c>
      <c r="N54" s="5">
        <v>3788599712</v>
      </c>
      <c r="O54" s="5"/>
      <c r="P54" s="5"/>
      <c r="Q54" s="5">
        <v>0</v>
      </c>
      <c r="R54" s="5">
        <v>0</v>
      </c>
      <c r="S54" s="5">
        <v>3788599712</v>
      </c>
      <c r="T54" s="5">
        <v>1448480037.6400001</v>
      </c>
      <c r="U54" s="5">
        <v>2340119674.3600001</v>
      </c>
      <c r="V54" s="5">
        <v>1193469134.5999999</v>
      </c>
      <c r="W54" s="5">
        <v>381339329.63</v>
      </c>
      <c r="X54" s="5">
        <v>374388862.63</v>
      </c>
      <c r="Y54" s="5">
        <v>369373582.63</v>
      </c>
      <c r="Z54" s="5">
        <v>0</v>
      </c>
      <c r="AA54" s="5">
        <v>0</v>
      </c>
    </row>
    <row r="55" spans="1:27" ht="15" customHeight="1" x14ac:dyDescent="0.25">
      <c r="A55" s="1" t="s">
        <v>192</v>
      </c>
      <c r="B55" s="2">
        <v>2023</v>
      </c>
      <c r="C55" s="1" t="s">
        <v>1</v>
      </c>
      <c r="D55" s="1" t="s">
        <v>16</v>
      </c>
      <c r="E55" s="1" t="s">
        <v>17</v>
      </c>
      <c r="F55" s="1" t="s">
        <v>193</v>
      </c>
      <c r="G55" s="1" t="s">
        <v>194</v>
      </c>
      <c r="H55" s="1" t="s">
        <v>62</v>
      </c>
      <c r="I55" s="1" t="s">
        <v>199</v>
      </c>
      <c r="J55" s="1" t="s">
        <v>20</v>
      </c>
      <c r="K55" s="1" t="s">
        <v>36</v>
      </c>
      <c r="L55" s="1" t="s">
        <v>197</v>
      </c>
      <c r="M55" s="1" t="s">
        <v>22</v>
      </c>
      <c r="N55" s="5">
        <v>100000000</v>
      </c>
      <c r="O55" s="5"/>
      <c r="P55" s="5"/>
      <c r="Q55" s="5">
        <v>0</v>
      </c>
      <c r="R55" s="5">
        <v>0</v>
      </c>
      <c r="S55" s="5">
        <v>100000000</v>
      </c>
      <c r="T55" s="5">
        <v>0</v>
      </c>
      <c r="U55" s="5">
        <v>100000000</v>
      </c>
      <c r="V55" s="5"/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ht="15" customHeight="1" x14ac:dyDescent="0.25">
      <c r="A56" s="1" t="s">
        <v>192</v>
      </c>
      <c r="B56" s="2">
        <v>2023</v>
      </c>
      <c r="C56" s="1" t="s">
        <v>1</v>
      </c>
      <c r="D56" s="1" t="s">
        <v>16</v>
      </c>
      <c r="E56" s="1" t="s">
        <v>17</v>
      </c>
      <c r="F56" s="1" t="s">
        <v>193</v>
      </c>
      <c r="G56" s="1" t="s">
        <v>194</v>
      </c>
      <c r="H56" s="1" t="s">
        <v>61</v>
      </c>
      <c r="I56" s="1" t="s">
        <v>200</v>
      </c>
      <c r="J56" s="1" t="s">
        <v>20</v>
      </c>
      <c r="K56" s="1" t="s">
        <v>36</v>
      </c>
      <c r="L56" s="1" t="s">
        <v>197</v>
      </c>
      <c r="M56" s="1" t="s">
        <v>22</v>
      </c>
      <c r="N56" s="5">
        <v>90000000</v>
      </c>
      <c r="O56" s="5"/>
      <c r="P56" s="5"/>
      <c r="Q56" s="5">
        <v>0</v>
      </c>
      <c r="R56" s="5">
        <v>0</v>
      </c>
      <c r="S56" s="5">
        <v>90000000</v>
      </c>
      <c r="T56" s="5">
        <v>55088708</v>
      </c>
      <c r="U56" s="5">
        <v>34911292</v>
      </c>
      <c r="V56" s="5">
        <v>51416127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</row>
    <row r="57" spans="1:27" ht="15" customHeight="1" x14ac:dyDescent="0.25">
      <c r="A57" s="1" t="s">
        <v>192</v>
      </c>
      <c r="B57" s="2">
        <v>2023</v>
      </c>
      <c r="C57" s="1" t="s">
        <v>1</v>
      </c>
      <c r="D57" s="1" t="s">
        <v>16</v>
      </c>
      <c r="E57" s="1" t="s">
        <v>17</v>
      </c>
      <c r="F57" s="1" t="s">
        <v>83</v>
      </c>
      <c r="G57" s="1" t="s">
        <v>201</v>
      </c>
      <c r="H57" s="1" t="s">
        <v>76</v>
      </c>
      <c r="I57" s="1" t="s">
        <v>202</v>
      </c>
      <c r="J57" s="1" t="s">
        <v>20</v>
      </c>
      <c r="K57" s="1" t="s">
        <v>36</v>
      </c>
      <c r="L57" s="1" t="s">
        <v>197</v>
      </c>
      <c r="M57" s="1" t="s">
        <v>22</v>
      </c>
      <c r="N57" s="5">
        <v>1266687861</v>
      </c>
      <c r="O57" s="5"/>
      <c r="P57" s="5"/>
      <c r="Q57" s="5">
        <v>0</v>
      </c>
      <c r="R57" s="5">
        <v>0</v>
      </c>
      <c r="S57" s="5">
        <v>1266687861</v>
      </c>
      <c r="T57" s="5">
        <v>1119763358</v>
      </c>
      <c r="U57" s="5">
        <v>146924503</v>
      </c>
      <c r="V57" s="5">
        <v>1097833660</v>
      </c>
      <c r="W57" s="5">
        <v>374490407</v>
      </c>
      <c r="X57" s="5">
        <v>367145246</v>
      </c>
      <c r="Y57" s="5">
        <v>367145246</v>
      </c>
      <c r="Z57" s="5">
        <v>0</v>
      </c>
      <c r="AA57" s="5">
        <v>0</v>
      </c>
    </row>
    <row r="58" spans="1:27" ht="15" customHeight="1" x14ac:dyDescent="0.25">
      <c r="A58" s="1" t="s">
        <v>192</v>
      </c>
      <c r="B58" s="2">
        <v>2023</v>
      </c>
      <c r="C58" s="1" t="s">
        <v>1</v>
      </c>
      <c r="D58" s="1" t="s">
        <v>16</v>
      </c>
      <c r="E58" s="1" t="s">
        <v>17</v>
      </c>
      <c r="F58" s="1" t="s">
        <v>83</v>
      </c>
      <c r="G58" s="1" t="s">
        <v>201</v>
      </c>
      <c r="H58" s="1" t="s">
        <v>75</v>
      </c>
      <c r="I58" s="1" t="s">
        <v>203</v>
      </c>
      <c r="J58" s="1" t="s">
        <v>20</v>
      </c>
      <c r="K58" s="1" t="s">
        <v>36</v>
      </c>
      <c r="L58" s="1" t="s">
        <v>197</v>
      </c>
      <c r="M58" s="1" t="s">
        <v>22</v>
      </c>
      <c r="N58" s="5">
        <v>8550532452</v>
      </c>
      <c r="O58" s="5">
        <v>0</v>
      </c>
      <c r="P58" s="5">
        <v>1266687861</v>
      </c>
      <c r="Q58" s="5">
        <v>0</v>
      </c>
      <c r="R58" s="5">
        <v>0</v>
      </c>
      <c r="S58" s="5">
        <v>7283844591</v>
      </c>
      <c r="T58" s="5">
        <v>6091553417</v>
      </c>
      <c r="U58" s="5">
        <v>1192291174</v>
      </c>
      <c r="V58" s="5">
        <v>5313683266</v>
      </c>
      <c r="W58" s="5">
        <v>1231920179</v>
      </c>
      <c r="X58" s="5">
        <v>1177386466</v>
      </c>
      <c r="Y58" s="5">
        <v>1140220801</v>
      </c>
      <c r="Z58" s="5">
        <v>0</v>
      </c>
      <c r="AA58" s="5">
        <v>0</v>
      </c>
    </row>
    <row r="59" spans="1:27" ht="15" customHeight="1" x14ac:dyDescent="0.25">
      <c r="A59" s="1" t="s">
        <v>192</v>
      </c>
      <c r="B59" s="2">
        <v>2023</v>
      </c>
      <c r="C59" s="1" t="s">
        <v>1</v>
      </c>
      <c r="D59" s="1" t="s">
        <v>16</v>
      </c>
      <c r="E59" s="1" t="s">
        <v>17</v>
      </c>
      <c r="F59" s="1" t="s">
        <v>83</v>
      </c>
      <c r="G59" s="1" t="s">
        <v>201</v>
      </c>
      <c r="H59" s="1" t="s">
        <v>74</v>
      </c>
      <c r="I59" s="1" t="s">
        <v>204</v>
      </c>
      <c r="J59" s="1" t="s">
        <v>20</v>
      </c>
      <c r="K59" s="1" t="s">
        <v>36</v>
      </c>
      <c r="L59" s="1" t="s">
        <v>197</v>
      </c>
      <c r="M59" s="1" t="s">
        <v>22</v>
      </c>
      <c r="N59" s="5">
        <v>562879468</v>
      </c>
      <c r="O59" s="5"/>
      <c r="P59" s="5"/>
      <c r="Q59" s="5">
        <v>0</v>
      </c>
      <c r="R59" s="5">
        <v>0</v>
      </c>
      <c r="S59" s="5">
        <v>562879468</v>
      </c>
      <c r="T59" s="5">
        <v>551792044</v>
      </c>
      <c r="U59" s="5">
        <v>11087424</v>
      </c>
      <c r="V59" s="5">
        <v>461792044</v>
      </c>
      <c r="W59" s="5">
        <v>111266438</v>
      </c>
      <c r="X59" s="5">
        <v>97365504</v>
      </c>
      <c r="Y59" s="5">
        <v>97365504</v>
      </c>
      <c r="Z59" s="5">
        <v>0</v>
      </c>
      <c r="AA59" s="5">
        <v>0</v>
      </c>
    </row>
    <row r="60" spans="1:27" ht="15" customHeight="1" x14ac:dyDescent="0.25">
      <c r="A60" s="1" t="s">
        <v>192</v>
      </c>
      <c r="B60" s="2">
        <v>2023</v>
      </c>
      <c r="C60" s="1" t="s">
        <v>1</v>
      </c>
      <c r="D60" s="1" t="s">
        <v>16</v>
      </c>
      <c r="E60" s="1" t="s">
        <v>17</v>
      </c>
      <c r="F60" s="1" t="s">
        <v>83</v>
      </c>
      <c r="G60" s="1" t="s">
        <v>201</v>
      </c>
      <c r="H60" s="1" t="s">
        <v>73</v>
      </c>
      <c r="I60" s="1" t="s">
        <v>205</v>
      </c>
      <c r="J60" s="1" t="s">
        <v>20</v>
      </c>
      <c r="K60" s="1" t="s">
        <v>36</v>
      </c>
      <c r="L60" s="1" t="s">
        <v>197</v>
      </c>
      <c r="M60" s="1" t="s">
        <v>22</v>
      </c>
      <c r="N60" s="5">
        <v>2598013972</v>
      </c>
      <c r="O60" s="5"/>
      <c r="P60" s="5"/>
      <c r="Q60" s="5">
        <v>0</v>
      </c>
      <c r="R60" s="5">
        <v>0</v>
      </c>
      <c r="S60" s="5">
        <v>2598013972</v>
      </c>
      <c r="T60" s="5">
        <v>1070089053</v>
      </c>
      <c r="U60" s="5">
        <v>1527924919</v>
      </c>
      <c r="V60" s="5">
        <v>948231536</v>
      </c>
      <c r="W60" s="5">
        <v>192208340</v>
      </c>
      <c r="X60" s="5">
        <v>192208340</v>
      </c>
      <c r="Y60" s="5">
        <v>183553942</v>
      </c>
      <c r="Z60" s="5">
        <v>0</v>
      </c>
      <c r="AA60" s="5">
        <v>0</v>
      </c>
    </row>
    <row r="61" spans="1:27" ht="15" customHeight="1" x14ac:dyDescent="0.25">
      <c r="A61" s="1" t="s">
        <v>192</v>
      </c>
      <c r="B61" s="2">
        <v>2023</v>
      </c>
      <c r="C61" s="1" t="s">
        <v>1</v>
      </c>
      <c r="D61" s="1" t="s">
        <v>16</v>
      </c>
      <c r="E61" s="1" t="s">
        <v>17</v>
      </c>
      <c r="F61" s="1" t="s">
        <v>83</v>
      </c>
      <c r="G61" s="1" t="s">
        <v>201</v>
      </c>
      <c r="H61" s="1" t="s">
        <v>72</v>
      </c>
      <c r="I61" s="1" t="s">
        <v>206</v>
      </c>
      <c r="J61" s="1" t="s">
        <v>20</v>
      </c>
      <c r="K61" s="1" t="s">
        <v>36</v>
      </c>
      <c r="L61" s="1" t="s">
        <v>197</v>
      </c>
      <c r="M61" s="1" t="s">
        <v>22</v>
      </c>
      <c r="N61" s="5">
        <v>382769955</v>
      </c>
      <c r="O61" s="5"/>
      <c r="P61" s="5"/>
      <c r="Q61" s="5">
        <v>0</v>
      </c>
      <c r="R61" s="5">
        <v>0</v>
      </c>
      <c r="S61" s="5">
        <v>382769955</v>
      </c>
      <c r="T61" s="5">
        <v>365779904</v>
      </c>
      <c r="U61" s="5">
        <v>16990051</v>
      </c>
      <c r="V61" s="5">
        <v>320164295</v>
      </c>
      <c r="W61" s="5">
        <v>106647929</v>
      </c>
      <c r="X61" s="5">
        <v>106647929</v>
      </c>
      <c r="Y61" s="5">
        <v>106647929</v>
      </c>
      <c r="Z61" s="5">
        <v>0</v>
      </c>
      <c r="AA61" s="5">
        <v>0</v>
      </c>
    </row>
    <row r="62" spans="1:27" ht="15" customHeight="1" x14ac:dyDescent="0.25">
      <c r="A62" s="1" t="s">
        <v>192</v>
      </c>
      <c r="B62" s="2">
        <v>2023</v>
      </c>
      <c r="C62" s="1" t="s">
        <v>1</v>
      </c>
      <c r="D62" s="1" t="s">
        <v>16</v>
      </c>
      <c r="E62" s="1" t="s">
        <v>17</v>
      </c>
      <c r="F62" s="1" t="s">
        <v>83</v>
      </c>
      <c r="G62" s="1" t="s">
        <v>201</v>
      </c>
      <c r="H62" s="1" t="s">
        <v>71</v>
      </c>
      <c r="I62" s="1" t="s">
        <v>207</v>
      </c>
      <c r="J62" s="1" t="s">
        <v>20</v>
      </c>
      <c r="K62" s="1" t="s">
        <v>36</v>
      </c>
      <c r="L62" s="1" t="s">
        <v>197</v>
      </c>
      <c r="M62" s="1" t="s">
        <v>22</v>
      </c>
      <c r="N62" s="5">
        <v>616694383</v>
      </c>
      <c r="O62" s="5"/>
      <c r="P62" s="5"/>
      <c r="Q62" s="5">
        <v>0</v>
      </c>
      <c r="R62" s="5">
        <v>0</v>
      </c>
      <c r="S62" s="5">
        <v>616694383</v>
      </c>
      <c r="T62" s="5">
        <v>542643340</v>
      </c>
      <c r="U62" s="5">
        <v>74051043</v>
      </c>
      <c r="V62" s="5">
        <v>490655132</v>
      </c>
      <c r="W62" s="5">
        <v>135177702</v>
      </c>
      <c r="X62" s="5">
        <v>134888098</v>
      </c>
      <c r="Y62" s="5">
        <v>134888098</v>
      </c>
      <c r="Z62" s="5">
        <v>0</v>
      </c>
      <c r="AA62" s="5">
        <v>0</v>
      </c>
    </row>
    <row r="63" spans="1:27" ht="15" customHeight="1" x14ac:dyDescent="0.25">
      <c r="A63" s="1" t="s">
        <v>192</v>
      </c>
      <c r="B63" s="2">
        <v>2023</v>
      </c>
      <c r="C63" s="1" t="s">
        <v>1</v>
      </c>
      <c r="D63" s="1" t="s">
        <v>16</v>
      </c>
      <c r="E63" s="1" t="s">
        <v>17</v>
      </c>
      <c r="F63" s="1" t="s">
        <v>86</v>
      </c>
      <c r="G63" s="1" t="s">
        <v>208</v>
      </c>
      <c r="H63" s="1" t="s">
        <v>67</v>
      </c>
      <c r="I63" s="1" t="s">
        <v>66</v>
      </c>
      <c r="J63" s="1" t="s">
        <v>20</v>
      </c>
      <c r="K63" s="1" t="s">
        <v>36</v>
      </c>
      <c r="L63" s="1" t="s">
        <v>197</v>
      </c>
      <c r="M63" s="1" t="s">
        <v>22</v>
      </c>
      <c r="N63" s="5">
        <v>3733870199</v>
      </c>
      <c r="O63" s="5"/>
      <c r="P63" s="5"/>
      <c r="Q63" s="5">
        <v>0</v>
      </c>
      <c r="R63" s="5">
        <v>0</v>
      </c>
      <c r="S63" s="5">
        <v>3733870199</v>
      </c>
      <c r="T63" s="5">
        <v>2312010291</v>
      </c>
      <c r="U63" s="5">
        <v>1421859908</v>
      </c>
      <c r="V63" s="5">
        <v>2054662564</v>
      </c>
      <c r="W63" s="5">
        <v>777587155</v>
      </c>
      <c r="X63" s="5">
        <v>773103304</v>
      </c>
      <c r="Y63" s="5">
        <v>772141055</v>
      </c>
      <c r="Z63" s="5">
        <v>0</v>
      </c>
      <c r="AA63" s="5">
        <v>0</v>
      </c>
    </row>
    <row r="64" spans="1:27" ht="15" customHeight="1" x14ac:dyDescent="0.25">
      <c r="A64" s="1" t="s">
        <v>192</v>
      </c>
      <c r="B64" s="2">
        <v>2023</v>
      </c>
      <c r="C64" s="1" t="s">
        <v>1</v>
      </c>
      <c r="D64" s="1" t="s">
        <v>16</v>
      </c>
      <c r="E64" s="1" t="s">
        <v>17</v>
      </c>
      <c r="F64" s="1" t="s">
        <v>86</v>
      </c>
      <c r="G64" s="1" t="s">
        <v>208</v>
      </c>
      <c r="H64" s="1" t="s">
        <v>65</v>
      </c>
      <c r="I64" s="1" t="s">
        <v>64</v>
      </c>
      <c r="J64" s="1" t="s">
        <v>20</v>
      </c>
      <c r="K64" s="1" t="s">
        <v>36</v>
      </c>
      <c r="L64" s="1" t="s">
        <v>197</v>
      </c>
      <c r="M64" s="1" t="s">
        <v>22</v>
      </c>
      <c r="N64" s="5">
        <v>1278129801</v>
      </c>
      <c r="O64" s="5"/>
      <c r="P64" s="5"/>
      <c r="Q64" s="5">
        <v>0</v>
      </c>
      <c r="R64" s="5">
        <v>0</v>
      </c>
      <c r="S64" s="5">
        <v>1278129801</v>
      </c>
      <c r="T64" s="5">
        <v>1060097433.5</v>
      </c>
      <c r="U64" s="5">
        <v>218032367.5</v>
      </c>
      <c r="V64" s="5">
        <v>976829537.5</v>
      </c>
      <c r="W64" s="5">
        <v>361321346.49000001</v>
      </c>
      <c r="X64" s="5">
        <v>358787322.49000001</v>
      </c>
      <c r="Y64" s="5">
        <v>355353362.49000001</v>
      </c>
      <c r="Z64" s="5">
        <v>0</v>
      </c>
      <c r="AA64" s="5">
        <v>0</v>
      </c>
    </row>
    <row r="65" spans="1:27" ht="15" customHeight="1" x14ac:dyDescent="0.25">
      <c r="A65" s="1" t="s">
        <v>192</v>
      </c>
      <c r="B65" s="2">
        <v>2023</v>
      </c>
      <c r="C65" s="1" t="s">
        <v>1</v>
      </c>
      <c r="D65" s="1" t="s">
        <v>16</v>
      </c>
      <c r="E65" s="1" t="s">
        <v>17</v>
      </c>
      <c r="F65" s="1" t="s">
        <v>79</v>
      </c>
      <c r="G65" s="1" t="s">
        <v>209</v>
      </c>
      <c r="H65" s="1" t="s">
        <v>70</v>
      </c>
      <c r="I65" s="1" t="s">
        <v>210</v>
      </c>
      <c r="J65" s="1" t="s">
        <v>20</v>
      </c>
      <c r="K65" s="1" t="s">
        <v>36</v>
      </c>
      <c r="L65" s="1" t="s">
        <v>197</v>
      </c>
      <c r="M65" s="1" t="s">
        <v>22</v>
      </c>
      <c r="N65" s="5">
        <v>766029943</v>
      </c>
      <c r="O65" s="5"/>
      <c r="P65" s="5"/>
      <c r="Q65" s="5">
        <v>0</v>
      </c>
      <c r="R65" s="5">
        <v>0</v>
      </c>
      <c r="S65" s="5">
        <v>766029943</v>
      </c>
      <c r="T65" s="5">
        <v>389495848</v>
      </c>
      <c r="U65" s="5">
        <v>376534095</v>
      </c>
      <c r="V65" s="5">
        <v>287002000</v>
      </c>
      <c r="W65" s="5">
        <v>20074036</v>
      </c>
      <c r="X65" s="5">
        <v>20074036</v>
      </c>
      <c r="Y65" s="5">
        <v>20074036</v>
      </c>
      <c r="Z65" s="5">
        <v>0</v>
      </c>
      <c r="AA65" s="5">
        <v>0</v>
      </c>
    </row>
    <row r="66" spans="1:27" ht="15" customHeight="1" x14ac:dyDescent="0.25">
      <c r="A66" s="1" t="s">
        <v>192</v>
      </c>
      <c r="B66" s="2">
        <v>2023</v>
      </c>
      <c r="C66" s="1" t="s">
        <v>1</v>
      </c>
      <c r="D66" s="1" t="s">
        <v>16</v>
      </c>
      <c r="E66" s="1" t="s">
        <v>17</v>
      </c>
      <c r="F66" s="1" t="s">
        <v>79</v>
      </c>
      <c r="G66" s="1" t="s">
        <v>209</v>
      </c>
      <c r="H66" s="1" t="s">
        <v>69</v>
      </c>
      <c r="I66" s="1" t="s">
        <v>211</v>
      </c>
      <c r="J66" s="1" t="s">
        <v>20</v>
      </c>
      <c r="K66" s="1" t="s">
        <v>36</v>
      </c>
      <c r="L66" s="1" t="s">
        <v>197</v>
      </c>
      <c r="M66" s="1" t="s">
        <v>22</v>
      </c>
      <c r="N66" s="5">
        <v>5643348718</v>
      </c>
      <c r="O66" s="5"/>
      <c r="P66" s="5"/>
      <c r="Q66" s="5">
        <v>0</v>
      </c>
      <c r="R66" s="5">
        <v>0</v>
      </c>
      <c r="S66" s="5">
        <v>5643348718</v>
      </c>
      <c r="T66" s="5">
        <v>3631127888</v>
      </c>
      <c r="U66" s="5">
        <v>2012220830</v>
      </c>
      <c r="V66" s="5">
        <v>3488230460.6599998</v>
      </c>
      <c r="W66" s="5">
        <v>635228007</v>
      </c>
      <c r="X66" s="5">
        <v>613753125</v>
      </c>
      <c r="Y66" s="5">
        <v>613753125</v>
      </c>
      <c r="Z66" s="5">
        <v>0</v>
      </c>
      <c r="AA66" s="5">
        <v>0</v>
      </c>
    </row>
    <row r="67" spans="1:27" ht="15" customHeight="1" x14ac:dyDescent="0.25">
      <c r="A67" s="1" t="s">
        <v>192</v>
      </c>
      <c r="B67" s="2">
        <v>2023</v>
      </c>
      <c r="C67" s="1" t="s">
        <v>1</v>
      </c>
      <c r="D67" s="1" t="s">
        <v>16</v>
      </c>
      <c r="E67" s="1" t="s">
        <v>17</v>
      </c>
      <c r="F67" s="1" t="s">
        <v>79</v>
      </c>
      <c r="G67" s="1" t="s">
        <v>209</v>
      </c>
      <c r="H67" s="1" t="s">
        <v>68</v>
      </c>
      <c r="I67" s="1" t="s">
        <v>212</v>
      </c>
      <c r="J67" s="1" t="s">
        <v>20</v>
      </c>
      <c r="K67" s="1" t="s">
        <v>36</v>
      </c>
      <c r="L67" s="1" t="s">
        <v>197</v>
      </c>
      <c r="M67" s="1" t="s">
        <v>22</v>
      </c>
      <c r="N67" s="5">
        <v>1599749355</v>
      </c>
      <c r="O67" s="5"/>
      <c r="P67" s="5"/>
      <c r="Q67" s="5">
        <v>0</v>
      </c>
      <c r="R67" s="5">
        <v>0</v>
      </c>
      <c r="S67" s="5">
        <v>1599749355</v>
      </c>
      <c r="T67" s="5">
        <v>700829803</v>
      </c>
      <c r="U67" s="5">
        <v>898919552</v>
      </c>
      <c r="V67" s="5">
        <v>618267435</v>
      </c>
      <c r="W67" s="5">
        <v>42950746</v>
      </c>
      <c r="X67" s="5">
        <v>42950746</v>
      </c>
      <c r="Y67" s="5">
        <v>42950746</v>
      </c>
      <c r="Z67" s="5">
        <v>0</v>
      </c>
      <c r="AA67" s="5">
        <v>0</v>
      </c>
    </row>
    <row r="68" spans="1:27" ht="15" customHeight="1" x14ac:dyDescent="0.25">
      <c r="A68" s="1" t="s">
        <v>192</v>
      </c>
      <c r="B68" s="2">
        <v>2023</v>
      </c>
      <c r="C68" s="1" t="s">
        <v>1</v>
      </c>
      <c r="D68" s="1" t="s">
        <v>16</v>
      </c>
      <c r="E68" s="1" t="s">
        <v>17</v>
      </c>
      <c r="F68" s="1" t="s">
        <v>93</v>
      </c>
      <c r="G68" s="1" t="s">
        <v>213</v>
      </c>
      <c r="H68" s="1" t="s">
        <v>74</v>
      </c>
      <c r="I68" s="1" t="s">
        <v>204</v>
      </c>
      <c r="J68" s="1" t="s">
        <v>20</v>
      </c>
      <c r="K68" s="1" t="s">
        <v>36</v>
      </c>
      <c r="L68" s="1" t="s">
        <v>197</v>
      </c>
      <c r="M68" s="1" t="s">
        <v>22</v>
      </c>
      <c r="N68" s="5">
        <v>795056589</v>
      </c>
      <c r="O68" s="5"/>
      <c r="P68" s="5"/>
      <c r="Q68" s="5">
        <v>0</v>
      </c>
      <c r="R68" s="5">
        <v>0</v>
      </c>
      <c r="S68" s="5">
        <v>795056589</v>
      </c>
      <c r="T68" s="5">
        <v>596775583</v>
      </c>
      <c r="U68" s="5">
        <v>198281006</v>
      </c>
      <c r="V68" s="5">
        <v>596775583</v>
      </c>
      <c r="W68" s="5">
        <v>212704358</v>
      </c>
      <c r="X68" s="5">
        <v>212704358</v>
      </c>
      <c r="Y68" s="5">
        <v>212704358</v>
      </c>
      <c r="Z68" s="5">
        <v>0</v>
      </c>
      <c r="AA68" s="5">
        <v>0</v>
      </c>
    </row>
    <row r="69" spans="1:27" ht="15" customHeight="1" x14ac:dyDescent="0.25">
      <c r="A69" s="1" t="s">
        <v>192</v>
      </c>
      <c r="B69" s="2">
        <v>2023</v>
      </c>
      <c r="C69" s="1" t="s">
        <v>1</v>
      </c>
      <c r="D69" s="1" t="s">
        <v>16</v>
      </c>
      <c r="E69" s="1" t="s">
        <v>17</v>
      </c>
      <c r="F69" s="1" t="s">
        <v>104</v>
      </c>
      <c r="G69" s="1" t="s">
        <v>214</v>
      </c>
      <c r="H69" s="1" t="s">
        <v>77</v>
      </c>
      <c r="I69" s="1" t="s">
        <v>215</v>
      </c>
      <c r="J69" s="1" t="s">
        <v>20</v>
      </c>
      <c r="K69" s="1" t="s">
        <v>36</v>
      </c>
      <c r="L69" s="1" t="s">
        <v>197</v>
      </c>
      <c r="M69" s="1" t="s">
        <v>22</v>
      </c>
      <c r="N69" s="5">
        <v>3959100500</v>
      </c>
      <c r="O69" s="5"/>
      <c r="P69" s="5"/>
      <c r="Q69" s="5">
        <v>0</v>
      </c>
      <c r="R69" s="5">
        <v>0</v>
      </c>
      <c r="S69" s="5">
        <v>3959100500</v>
      </c>
      <c r="T69" s="5">
        <v>3561919191</v>
      </c>
      <c r="U69" s="5">
        <v>397181309</v>
      </c>
      <c r="V69" s="5">
        <v>3088412881</v>
      </c>
      <c r="W69" s="5">
        <v>664398113.98000002</v>
      </c>
      <c r="X69" s="5">
        <v>640272587.98000002</v>
      </c>
      <c r="Y69" s="5">
        <v>611826419.98000002</v>
      </c>
      <c r="Z69" s="5">
        <v>0</v>
      </c>
      <c r="AA69" s="5">
        <v>0</v>
      </c>
    </row>
    <row r="70" spans="1:27" ht="15" customHeight="1" x14ac:dyDescent="0.25">
      <c r="S70" s="6">
        <f>SUM(S2:S69)</f>
        <v>48656817442</v>
      </c>
      <c r="T70" s="7">
        <f>SUM(T2:T69)-T51</f>
        <v>37047019964.93</v>
      </c>
      <c r="U70" s="6">
        <f>SUM(U2:U69)</f>
        <v>11547508740.07</v>
      </c>
      <c r="V70" s="7">
        <f>SUM(V2:V69)</f>
        <v>27497195256.630001</v>
      </c>
      <c r="W70" s="7">
        <f>SUM(W2:W69)</f>
        <v>10279404163.620001</v>
      </c>
      <c r="X70" s="7">
        <f>SUM(X2:X69)</f>
        <v>10143032896.620001</v>
      </c>
      <c r="Y70" s="7">
        <f>SUM(Y2:Y69)</f>
        <v>10059355176.620001</v>
      </c>
      <c r="Z70" s="6">
        <v>0</v>
      </c>
      <c r="AA70" s="6">
        <f>SUM(AA2:AA69)</f>
        <v>62288737</v>
      </c>
    </row>
    <row r="71" spans="1:27" ht="15" customHeight="1" x14ac:dyDescent="0.25">
      <c r="Y71" s="8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Ejecucion depend listado 1JUN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2023-06-01T14:13:00Z</dcterms:created>
  <dcterms:modified xsi:type="dcterms:W3CDTF">2023-07-14T13:46:58Z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