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mosquera\Documents\ITA GP\"/>
    </mc:Choice>
  </mc:AlternateContent>
  <xr:revisionPtr revIDLastSave="0" documentId="13_ncr:1_{5F04112D-DDD2-4942-A7F5-622898209AA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6" i="2" l="1"/>
  <c r="K7" i="2"/>
  <c r="K8" i="2"/>
  <c r="K9" i="2"/>
  <c r="K10" i="2"/>
  <c r="K5" i="2"/>
  <c r="I6" i="2"/>
  <c r="I7" i="2"/>
  <c r="I8" i="2"/>
  <c r="I9" i="2"/>
  <c r="I10" i="2"/>
  <c r="I5" i="2"/>
  <c r="G6" i="2"/>
  <c r="G7" i="2"/>
  <c r="G8" i="2"/>
  <c r="G9" i="2"/>
  <c r="G10" i="2"/>
  <c r="G5" i="2"/>
  <c r="F12" i="2"/>
  <c r="D12" i="2"/>
  <c r="E6" i="2"/>
  <c r="E7" i="2"/>
  <c r="E8" i="2"/>
  <c r="E9" i="2"/>
  <c r="E10" i="2"/>
  <c r="E5" i="2"/>
  <c r="J11" i="2" l="1"/>
  <c r="J12" i="2" s="1"/>
  <c r="H11" i="2"/>
  <c r="H12" i="2" s="1"/>
  <c r="F11" i="2"/>
  <c r="D11" i="2"/>
  <c r="C11" i="2"/>
  <c r="E11" i="2"/>
</calcChain>
</file>

<file path=xl/sharedStrings.xml><?xml version="1.0" encoding="utf-8"?>
<sst xmlns="http://schemas.openxmlformats.org/spreadsheetml/2006/main" count="20" uniqueCount="17">
  <si>
    <t>COMPROMISO</t>
  </si>
  <si>
    <t>PROYECTO</t>
  </si>
  <si>
    <t>CDP EXPEDIDOS</t>
  </si>
  <si>
    <t>%</t>
  </si>
  <si>
    <t xml:space="preserve">APR. DISPONIBLE </t>
  </si>
  <si>
    <t xml:space="preserve">Divulgación de acciones de memoria histórica a nivel nacional </t>
  </si>
  <si>
    <t>Implementación de las acciones de memoria histórica a nivel nacional</t>
  </si>
  <si>
    <t>Fortalecimiento de procesos de memoria a nivel nacional</t>
  </si>
  <si>
    <t>implementación de acciones del museo de memoria  a nivel nacional</t>
  </si>
  <si>
    <t xml:space="preserve">Consolidación del Archivo de los Derechos Humanos, Memoria Histórica y Conflicto Armado y Colecciones de Derechos Humanos y Derecho Internacional Humanitario.  </t>
  </si>
  <si>
    <t>Consolidacion de la plataforma tecnologica para la adecuada gestion de la informacion del Centro Nacional de Memoria Historica a nivel   Nacional</t>
  </si>
  <si>
    <t>ACUMULADA ENERO-DIC</t>
  </si>
  <si>
    <t>REDUCCIONES</t>
  </si>
  <si>
    <t>EJECUCIÓN PRESPUESTAL CNMH INVERSIÓN 2024</t>
  </si>
  <si>
    <t xml:space="preserve">APROPIACIÓN VIGENTE </t>
  </si>
  <si>
    <t>TOTALES</t>
  </si>
  <si>
    <t>APROPIACIÓN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</si>
</sst>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240A]&quot;$&quot;\ #,##0.00;\-&quot;$&quot;\ #,##0.00"/>
    <numFmt numFmtId="165" formatCode="[$-1240A]&quot;$&quot;\ #,##0;\-&quot;$&quot;\ #,##0"/>
    <numFmt numFmtId="166" formatCode="0.0%"/>
  </numFmts>
  <fonts count="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24">
    <xf numFmtId="0" fontId="2" fillId="0" borderId="0" xfId="0" applyFont="1" applyFill="1" applyBorder="1"/>
    <xf numFmtId="0" fontId="4" fillId="0" borderId="2" xfId="2" applyFont="1" applyBorder="1" applyAlignment="1">
      <alignment vertical="top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 readingOrder="1"/>
    </xf>
    <xf numFmtId="0" fontId="6" fillId="3" borderId="1" xfId="0" applyNumberFormat="1" applyFont="1" applyFill="1" applyBorder="1" applyAlignment="1">
      <alignment horizontal="center" vertical="center" wrapText="1" readingOrder="1"/>
    </xf>
    <xf numFmtId="0" fontId="6" fillId="4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wrapText="1"/>
    </xf>
    <xf numFmtId="165" fontId="7" fillId="0" borderId="1" xfId="0" applyNumberFormat="1" applyFont="1" applyFill="1" applyBorder="1" applyAlignment="1">
      <alignment horizontal="right" vertical="center" wrapText="1" readingOrder="1"/>
    </xf>
    <xf numFmtId="9" fontId="7" fillId="0" borderId="1" xfId="1" applyFont="1" applyFill="1" applyBorder="1" applyAlignment="1">
      <alignment horizontal="right" vertical="center" wrapText="1" readingOrder="1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5" borderId="1" xfId="0" applyNumberFormat="1" applyFont="1" applyFill="1" applyBorder="1" applyAlignment="1">
      <alignment horizontal="left" vertical="center" wrapText="1"/>
    </xf>
    <xf numFmtId="165" fontId="8" fillId="5" borderId="1" xfId="0" applyNumberFormat="1" applyFont="1" applyFill="1" applyBorder="1" applyAlignment="1">
      <alignment horizontal="right" vertical="center" wrapText="1" readingOrder="1"/>
    </xf>
    <xf numFmtId="164" fontId="8" fillId="5" borderId="1" xfId="0" applyNumberFormat="1" applyFont="1" applyFill="1" applyBorder="1" applyAlignment="1">
      <alignment horizontal="right" vertical="center" wrapText="1" readingOrder="1"/>
    </xf>
    <xf numFmtId="9" fontId="8" fillId="5" borderId="1" xfId="1" applyFont="1" applyFill="1" applyBorder="1" applyAlignment="1">
      <alignment horizontal="left" vertical="center" wrapText="1"/>
    </xf>
    <xf numFmtId="9" fontId="8" fillId="5" borderId="1" xfId="1" applyFont="1" applyFill="1" applyBorder="1" applyAlignment="1">
      <alignment horizontal="right" vertical="center" wrapText="1" readingOrder="1"/>
    </xf>
    <xf numFmtId="10" fontId="8" fillId="5" borderId="1" xfId="1" applyNumberFormat="1" applyFont="1" applyFill="1" applyBorder="1" applyAlignment="1">
      <alignment horizontal="right" vertical="center" wrapText="1" readingOrder="1"/>
    </xf>
    <xf numFmtId="0" fontId="5" fillId="0" borderId="0" xfId="0" applyFont="1" applyFill="1" applyBorder="1" applyAlignment="1">
      <alignment horizontal="center"/>
    </xf>
    <xf numFmtId="165" fontId="8" fillId="5" borderId="3" xfId="0" applyNumberFormat="1" applyFont="1" applyFill="1" applyBorder="1" applyAlignment="1">
      <alignment horizontal="center" vertical="center" wrapText="1" readingOrder="1"/>
    </xf>
    <xf numFmtId="165" fontId="8" fillId="5" borderId="4" xfId="0" applyNumberFormat="1" applyFont="1" applyFill="1" applyBorder="1" applyAlignment="1">
      <alignment horizontal="center" vertical="center" wrapText="1" readingOrder="1"/>
    </xf>
    <xf numFmtId="10" fontId="8" fillId="5" borderId="3" xfId="1" applyNumberFormat="1" applyFont="1" applyFill="1" applyBorder="1" applyAlignment="1">
      <alignment horizontal="center" vertical="center" wrapText="1" readingOrder="1"/>
    </xf>
    <xf numFmtId="10" fontId="8" fillId="5" borderId="4" xfId="1" applyNumberFormat="1" applyFont="1" applyFill="1" applyBorder="1" applyAlignment="1">
      <alignment horizontal="center" vertical="center" wrapText="1" readingOrder="1"/>
    </xf>
    <xf numFmtId="164" fontId="8" fillId="5" borderId="3" xfId="0" applyNumberFormat="1" applyFont="1" applyFill="1" applyBorder="1" applyAlignment="1">
      <alignment horizontal="center" vertical="center" wrapText="1" readingOrder="1"/>
    </xf>
    <xf numFmtId="164" fontId="8" fillId="5" borderId="4" xfId="0" applyNumberFormat="1" applyFont="1" applyFill="1" applyBorder="1" applyAlignment="1">
      <alignment horizontal="center" vertical="center" wrapText="1" readingOrder="1"/>
    </xf>
    <xf numFmtId="166" fontId="7" fillId="0" borderId="1" xfId="1" applyNumberFormat="1" applyFont="1" applyFill="1" applyBorder="1" applyAlignment="1">
      <alignment horizontal="right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2"/>
  <sheetViews>
    <sheetView tabSelected="1" zoomScale="85" zoomScaleNormal="85" workbookViewId="0">
      <selection activeCell="I6" sqref="I6"/>
    </sheetView>
  </sheetViews>
  <sheetFormatPr baseColWidth="10" defaultRowHeight="15" x14ac:dyDescent="0.25"/>
  <cols>
    <col min="2" max="2" width="22" customWidth="1"/>
    <col min="3" max="3" width="20" customWidth="1"/>
    <col min="4" max="4" width="22.140625" customWidth="1"/>
    <col min="5" max="6" width="19.42578125" customWidth="1"/>
    <col min="7" max="7" width="7" customWidth="1"/>
    <col min="8" max="8" width="18.85546875" bestFit="1" customWidth="1"/>
    <col min="9" max="9" width="6.28515625" customWidth="1"/>
    <col min="10" max="10" width="21.28515625" customWidth="1"/>
    <col min="11" max="11" width="6" customWidth="1"/>
  </cols>
  <sheetData>
    <row r="1" spans="2:11" x14ac:dyDescent="0.25"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6"/>
    </row>
    <row r="2" spans="2:11" x14ac:dyDescent="0.25">
      <c r="B2" s="16" t="s">
        <v>11</v>
      </c>
      <c r="C2" s="16"/>
      <c r="D2" s="16"/>
      <c r="E2" s="16"/>
      <c r="F2" s="16"/>
      <c r="G2" s="16"/>
      <c r="H2" s="16"/>
      <c r="I2" s="16"/>
      <c r="J2" s="16"/>
      <c r="K2" s="16"/>
    </row>
    <row r="4" spans="2:11" ht="30" x14ac:dyDescent="0.25">
      <c r="B4" s="2" t="s">
        <v>1</v>
      </c>
      <c r="C4" s="3" t="s">
        <v>16</v>
      </c>
      <c r="D4" s="3" t="s">
        <v>12</v>
      </c>
      <c r="E4" s="3" t="s">
        <v>14</v>
      </c>
      <c r="F4" s="3" t="s">
        <v>2</v>
      </c>
      <c r="G4" s="3" t="s">
        <v>3</v>
      </c>
      <c r="H4" s="4" t="s">
        <v>4</v>
      </c>
      <c r="I4" s="4" t="s">
        <v>3</v>
      </c>
      <c r="J4" s="5" t="s">
        <v>0</v>
      </c>
      <c r="K4" s="5" t="s">
        <v>3</v>
      </c>
    </row>
    <row r="5" spans="2:11" ht="60" x14ac:dyDescent="0.25">
      <c r="B5" s="6" t="s">
        <v>5</v>
      </c>
      <c r="C5" s="7">
        <v>5313014625</v>
      </c>
      <c r="D5" s="7">
        <v>218533318</v>
      </c>
      <c r="E5" s="7">
        <f>+C5-D5</f>
        <v>5094481307</v>
      </c>
      <c r="F5" s="7">
        <v>4973856649</v>
      </c>
      <c r="G5" s="23">
        <f>+F5/E5</f>
        <v>0.97632248491436069</v>
      </c>
      <c r="H5" s="7">
        <v>120624658</v>
      </c>
      <c r="I5" s="8">
        <f>+H5/E5</f>
        <v>2.3677515085639315E-2</v>
      </c>
      <c r="J5" s="7">
        <v>4973856649</v>
      </c>
      <c r="K5" s="23">
        <f>+J5/E5</f>
        <v>0.97632248491436069</v>
      </c>
    </row>
    <row r="6" spans="2:11" ht="60" x14ac:dyDescent="0.25">
      <c r="B6" s="9" t="s">
        <v>6</v>
      </c>
      <c r="C6" s="7">
        <v>10802532581</v>
      </c>
      <c r="D6" s="7">
        <v>221784077</v>
      </c>
      <c r="E6" s="7">
        <f t="shared" ref="E6:E10" si="0">+C6-D6</f>
        <v>10580748504</v>
      </c>
      <c r="F6" s="7">
        <v>10534350877</v>
      </c>
      <c r="G6" s="23">
        <f t="shared" ref="G6:G10" si="1">+F6/E6</f>
        <v>0.99561490125368168</v>
      </c>
      <c r="H6" s="7">
        <v>46397627</v>
      </c>
      <c r="I6" s="8">
        <f t="shared" ref="I6:I10" si="2">+H6/E6</f>
        <v>4.3850987463183349E-3</v>
      </c>
      <c r="J6" s="7">
        <v>10534350877</v>
      </c>
      <c r="K6" s="23">
        <f t="shared" ref="K6:K10" si="3">+J6/E6</f>
        <v>0.99561490125368168</v>
      </c>
    </row>
    <row r="7" spans="2:11" ht="45" x14ac:dyDescent="0.25">
      <c r="B7" s="1" t="s">
        <v>7</v>
      </c>
      <c r="C7" s="7">
        <v>6366631320</v>
      </c>
      <c r="D7" s="7">
        <v>458693313</v>
      </c>
      <c r="E7" s="7">
        <f t="shared" si="0"/>
        <v>5907938007</v>
      </c>
      <c r="F7" s="7">
        <v>5836256492</v>
      </c>
      <c r="G7" s="23">
        <f t="shared" si="1"/>
        <v>0.98786691483304867</v>
      </c>
      <c r="H7" s="7">
        <v>71681515</v>
      </c>
      <c r="I7" s="8">
        <f t="shared" si="2"/>
        <v>1.213308516695138E-2</v>
      </c>
      <c r="J7" s="7">
        <v>5836256492</v>
      </c>
      <c r="K7" s="23">
        <f t="shared" si="3"/>
        <v>0.98786691483304867</v>
      </c>
    </row>
    <row r="8" spans="2:11" ht="60" x14ac:dyDescent="0.25">
      <c r="B8" s="1" t="s">
        <v>8</v>
      </c>
      <c r="C8" s="7">
        <v>6900000000</v>
      </c>
      <c r="D8" s="7">
        <v>377065404</v>
      </c>
      <c r="E8" s="7">
        <f t="shared" si="0"/>
        <v>6522934596</v>
      </c>
      <c r="F8" s="7">
        <v>6452800772</v>
      </c>
      <c r="G8" s="23">
        <f t="shared" si="1"/>
        <v>0.98924811785741229</v>
      </c>
      <c r="H8" s="7">
        <v>70133824</v>
      </c>
      <c r="I8" s="8">
        <f t="shared" si="2"/>
        <v>1.0751882142587713E-2</v>
      </c>
      <c r="J8" s="7">
        <v>6452800772</v>
      </c>
      <c r="K8" s="23">
        <f t="shared" si="3"/>
        <v>0.98924811785741229</v>
      </c>
    </row>
    <row r="9" spans="2:11" ht="135" x14ac:dyDescent="0.25">
      <c r="B9" s="9" t="s">
        <v>9</v>
      </c>
      <c r="C9" s="7">
        <v>5267612000</v>
      </c>
      <c r="D9" s="7">
        <v>375466881</v>
      </c>
      <c r="E9" s="7">
        <f t="shared" si="0"/>
        <v>4892145119</v>
      </c>
      <c r="F9" s="7">
        <v>4839594069.9099998</v>
      </c>
      <c r="G9" s="23">
        <f t="shared" si="1"/>
        <v>0.98925807640376329</v>
      </c>
      <c r="H9" s="7">
        <v>52551049.090000004</v>
      </c>
      <c r="I9" s="8">
        <f t="shared" si="2"/>
        <v>1.074192359623664E-2</v>
      </c>
      <c r="J9" s="7">
        <v>4839594069.9099998</v>
      </c>
      <c r="K9" s="23">
        <f t="shared" si="3"/>
        <v>0.98925807640376329</v>
      </c>
    </row>
    <row r="10" spans="2:11" ht="120" x14ac:dyDescent="0.25">
      <c r="B10" s="9" t="s">
        <v>10</v>
      </c>
      <c r="C10" s="7">
        <v>4093510624</v>
      </c>
      <c r="D10" s="7">
        <v>536784001</v>
      </c>
      <c r="E10" s="7">
        <f t="shared" si="0"/>
        <v>3556726623</v>
      </c>
      <c r="F10" s="7">
        <v>3538298060.23</v>
      </c>
      <c r="G10" s="23">
        <f t="shared" si="1"/>
        <v>0.9948186732568004</v>
      </c>
      <c r="H10" s="7">
        <v>18428562.77</v>
      </c>
      <c r="I10" s="8">
        <f t="shared" si="2"/>
        <v>5.1813267431996277E-3</v>
      </c>
      <c r="J10" s="7">
        <v>3538298060.23</v>
      </c>
      <c r="K10" s="23">
        <f t="shared" si="3"/>
        <v>0.9948186732568004</v>
      </c>
    </row>
    <row r="11" spans="2:11" x14ac:dyDescent="0.25">
      <c r="B11" s="10" t="s">
        <v>15</v>
      </c>
      <c r="C11" s="11">
        <f t="shared" ref="C11:J11" si="4">SUM(C5:C10)</f>
        <v>38743301150</v>
      </c>
      <c r="D11" s="12">
        <f t="shared" si="4"/>
        <v>2188326994</v>
      </c>
      <c r="E11" s="11">
        <f t="shared" si="4"/>
        <v>36554974156</v>
      </c>
      <c r="F11" s="17">
        <f t="shared" si="4"/>
        <v>36175156920.139999</v>
      </c>
      <c r="G11" s="18"/>
      <c r="H11" s="21">
        <f t="shared" si="4"/>
        <v>379817235.86000001</v>
      </c>
      <c r="I11" s="22"/>
      <c r="J11" s="21">
        <f t="shared" si="4"/>
        <v>36175156920.139999</v>
      </c>
      <c r="K11" s="22"/>
    </row>
    <row r="12" spans="2:11" x14ac:dyDescent="0.25">
      <c r="B12" s="13" t="s">
        <v>3</v>
      </c>
      <c r="C12" s="14">
        <v>1</v>
      </c>
      <c r="D12" s="15">
        <f>+D11/C11</f>
        <v>5.6482719051936026E-2</v>
      </c>
      <c r="E12" s="14">
        <v>1</v>
      </c>
      <c r="F12" s="19">
        <f>+F11/E11</f>
        <v>0.98960969759576045</v>
      </c>
      <c r="G12" s="20"/>
      <c r="H12" s="19">
        <f>+H11/E11</f>
        <v>1.0390302404239512E-2</v>
      </c>
      <c r="I12" s="20"/>
      <c r="J12" s="19">
        <f>+J11/E11</f>
        <v>0.98960969759576045</v>
      </c>
      <c r="K12" s="20"/>
    </row>
  </sheetData>
  <mergeCells count="8">
    <mergeCell ref="B1:K1"/>
    <mergeCell ref="B2:K2"/>
    <mergeCell ref="F11:G11"/>
    <mergeCell ref="F12:G12"/>
    <mergeCell ref="H11:I11"/>
    <mergeCell ref="H12:I12"/>
    <mergeCell ref="J11:K11"/>
    <mergeCell ref="J12:K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Diana Gamarly Mosquera Ordoñez</cp:lastModifiedBy>
  <dcterms:modified xsi:type="dcterms:W3CDTF">2025-10-07T22:30:44Z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